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270" activeTab="2"/>
  </bookViews>
  <sheets>
    <sheet name="Záradék" sheetId="1" r:id="rId1"/>
    <sheet name="Összesítő" sheetId="2" r:id="rId2"/>
    <sheet name="Irtás, föld- és sziklamunka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<sst xmlns="http://schemas.openxmlformats.org/spreadsheetml/2006/main" count="330" uniqueCount="172">
  <si>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</si>
  <si>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</si>
  <si>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</si>
  <si>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</si>
  <si>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</si>
  <si>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</si>
  <si>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</si>
  <si>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</si>
  <si>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</si>
  <si>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</si>
  <si>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</si>
  <si>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</si>
  <si>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21-011-11.2-0000101</t>
  </si>
  <si>
    <t>db</t>
  </si>
  <si>
    <t>21-011-11.2-0000102</t>
  </si>
  <si>
    <t>m3</t>
  </si>
  <si>
    <t>21-011-11.2-0000103</t>
  </si>
  <si>
    <t>egység</t>
  </si>
  <si>
    <t>Meglévő beépített bútorzat bontása és konténerbe szállítása</t>
  </si>
  <si>
    <t>21-011-11.2-0000104</t>
  </si>
  <si>
    <t>m2</t>
  </si>
  <si>
    <t>Meglévő csempe falburkolat bontása</t>
  </si>
  <si>
    <t>21-011-11.2-0000105</t>
  </si>
  <si>
    <t>Ablak alatti rakodó betoniplap elbontása</t>
  </si>
  <si>
    <t>21-011-11.2-0000106</t>
  </si>
  <si>
    <t>PVC padlóburkolat bontása</t>
  </si>
  <si>
    <t>21-011-11.2-0000107</t>
  </si>
  <si>
    <t>Aljzatbeton bontása  új fürdő helyén 6 cm vtg</t>
  </si>
  <si>
    <t>21-011-11.2-0000108</t>
  </si>
  <si>
    <t>Ajtónyílás lefalazása 10 cm vtg YTONG téglával</t>
  </si>
  <si>
    <t>21-011-11.2-0000110</t>
  </si>
  <si>
    <t>21-011-11.2-0000112</t>
  </si>
  <si>
    <t>Geberit wc állókeret 10 cm vtg ytong elfalazása</t>
  </si>
  <si>
    <t>21-011-11.2-0000113</t>
  </si>
  <si>
    <t>Fürdőszobai új esztrich aljzat készítése 6 cm vtg kent szig. alá</t>
  </si>
  <si>
    <t>21-011-11.2-0000114</t>
  </si>
  <si>
    <t>Gipszkarton előtétfal építése ágysávi oldalon 2 rtg gipszkartonnal + 5cm hangszig.</t>
  </si>
  <si>
    <t>21-011-11.2-0000115</t>
  </si>
  <si>
    <t>Fürdőszobai padozat és oldalfal kent szig. készítés mapei 2 komp. szig. anyaggal és hajlat erősítéssel</t>
  </si>
  <si>
    <t>21-011-11.2-0000116</t>
  </si>
  <si>
    <t>Fürdőszobai csempe falburk. 20x25 cm ZALA k. csempe lapokkal flex ragasztó + flex fuga</t>
  </si>
  <si>
    <t>21-011-11.2-0000117</t>
  </si>
  <si>
    <t>Csúszásmentes gress padlólap burk. 30x30 cm lapokkal flex rag. + flex fuga</t>
  </si>
  <si>
    <t>21-011-11.2-0000118</t>
  </si>
  <si>
    <t>fm</t>
  </si>
  <si>
    <t>Csúszásmentes gress lábazat 10 cm magas</t>
  </si>
  <si>
    <t>21-011-11.2-0000119</t>
  </si>
  <si>
    <t>Víz + csat. + vill. szer. utáni horonyvakolatok javítása 15 cm széles</t>
  </si>
  <si>
    <t>21-011-11.2-0000120</t>
  </si>
  <si>
    <t>Mennyezeti és oldalfal festés előkészítés , kaparás + glettelés</t>
  </si>
  <si>
    <t>21-011-11.2-0000121</t>
  </si>
  <si>
    <t>Kórtermi oldalfal tapétázása üvegszálas tapétával + festés</t>
  </si>
  <si>
    <t>21-011-11.2-0000122</t>
  </si>
  <si>
    <t>Kórtermi mennyezet + fürdő csempe feletti falfestés 2 rtg. héra festékkel</t>
  </si>
  <si>
    <t>21-011-11.2-0000123</t>
  </si>
  <si>
    <t>21-011-11.2-0000124</t>
  </si>
  <si>
    <t>Régi pvc padlóburkolat ragasztó eltávolítása gépi csiszolással</t>
  </si>
  <si>
    <t>21-011-11.2-0000125</t>
  </si>
  <si>
    <t>Padlopon aljzat kiegyenlítés 2x3 mm vtg-ban tarkett pvc alá.</t>
  </si>
  <si>
    <t>21-011-11.2-0000126</t>
  </si>
  <si>
    <t>Tarkett optima 2 mm vtg. pvc. padlóburk, rag. + hézagmentes kihegesztés</t>
  </si>
  <si>
    <t>21-011-11.2-0000127</t>
  </si>
  <si>
    <t>10 cm felhajtott lábazat képzés hézagmentes kihegesztéssel</t>
  </si>
  <si>
    <t>21-011-11.2-0000128</t>
  </si>
  <si>
    <t>egys</t>
  </si>
  <si>
    <t>Pipere takarítás</t>
  </si>
  <si>
    <t>21-011-11.2-0000201</t>
  </si>
  <si>
    <t>klts.</t>
  </si>
  <si>
    <t>21-011-11.2-0000202</t>
  </si>
  <si>
    <t>Fürdőszobai PVC lefolyóvez. kiép. 1 db HL padlóösszefolyó beépítésével, rákötve a megfelelő keresztmetszetű lefolyó gerinc vezetékre (zuhanyzó + mosdó + geberit Wc)</t>
  </si>
  <si>
    <t>Geberit tip. falba épített Wc tartály</t>
  </si>
  <si>
    <t>21-011-11.2-0000204</t>
  </si>
  <si>
    <t>21-011-11.2-0000205</t>
  </si>
  <si>
    <t>Alföldi tip. mosdó szifonnal + bekötéssel 56 cm-es</t>
  </si>
  <si>
    <t>21-011-11.2-0000206</t>
  </si>
  <si>
    <t>Mosdó csaptelep egykaros kludi tip. kerámia betétes</t>
  </si>
  <si>
    <t>21-011-11.2-0000207</t>
  </si>
  <si>
    <t>Zuhanycsaptelep fali, klúdi- logo-mix egykaros</t>
  </si>
  <si>
    <t>21-011-11.2-0000208</t>
  </si>
  <si>
    <t>Fajansz piperepolc, alföldi tip.</t>
  </si>
  <si>
    <t>21-011-11.2-0000209</t>
  </si>
  <si>
    <t>Mosdó fölé tükör 60x40 cm</t>
  </si>
  <si>
    <t>21-011-11.2-0000210</t>
  </si>
  <si>
    <t>Rozsdamentes szappantartó zuhanyhoz</t>
  </si>
  <si>
    <t>21-011-11.2-0000211</t>
  </si>
  <si>
    <t>Zuhany kapaszkodó, fehér egyenes</t>
  </si>
  <si>
    <t>21-011-11.2-0000212</t>
  </si>
  <si>
    <t>Zuhanyfüggöny tartó rozsdamentes csőből "L" alakban</t>
  </si>
  <si>
    <t>21-011-11.2-0000213</t>
  </si>
  <si>
    <t>Zuhanyfüggöny akasztóval 180x200 cm</t>
  </si>
  <si>
    <t>21-011-11.2-0000214</t>
  </si>
  <si>
    <t>Króm WC papír tartó</t>
  </si>
  <si>
    <t>21-011-11.2-0000215</t>
  </si>
  <si>
    <t>Króm rozsdamentes törölköző - fürdőköpeny akasztó 2 ágú</t>
  </si>
  <si>
    <t>21-011-11.2-0000216</t>
  </si>
  <si>
    <t>Új radiátor felszerelése szelepekkel együtt</t>
  </si>
  <si>
    <t>21-011-11.2-0000217</t>
  </si>
  <si>
    <t>Fürdőszobai ventillátoros elszívás kiépítése homlokzati kivezetéssel, elektromos indítással fürdőszobai kapcsolóval</t>
  </si>
  <si>
    <t>21-011-11.2-0000218</t>
  </si>
  <si>
    <t>Klíma kültéri egység részére homl. panell átfúrása gyémánt fúróval, vizes technológiával átm. 10 mm</t>
  </si>
  <si>
    <t>21-011-11.2-0000219</t>
  </si>
  <si>
    <t>Klíma felszerelése és beüzemelése Fisher tip.</t>
  </si>
  <si>
    <t>21-011-11.2-0000301</t>
  </si>
  <si>
    <t>III. ELEKTROMOS SZERELÉSI MUNKÁK  Elektromos lámpatestek elosztók - kapcsolók lebontása vezetékekkel és védőcsövekkel együt</t>
  </si>
  <si>
    <t>21-011-11.2-0000302</t>
  </si>
  <si>
    <t>Ideiglenes áramvételi hely kiépítése építési időszakra</t>
  </si>
  <si>
    <t>21-011-11.2-0000303</t>
  </si>
  <si>
    <t>Kórtermi és fürdőszobai elektromos szerelés védőcsőben ágysávhoz, nővérhívó és gyengeáramú szereléssel</t>
  </si>
  <si>
    <t>21-011-11.2-0000304</t>
  </si>
  <si>
    <t>Kórtermi mennyezeti lámpa felszerelése</t>
  </si>
  <si>
    <t>21-011-11.2-0000305</t>
  </si>
  <si>
    <t>21-011-11.2-0000306</t>
  </si>
  <si>
    <t>Fürdőszobai és kórtermi kapcsolók + irányfény felszerelése</t>
  </si>
  <si>
    <t>21-011-11.2-0000307</t>
  </si>
  <si>
    <t>TV antenna csatlakozóhely kiépítése</t>
  </si>
  <si>
    <t>21-011-11.2-0000308</t>
  </si>
  <si>
    <t>21-011-11.2-0000309</t>
  </si>
  <si>
    <t>Orvosi gázvez. rácsatlakozás kiépítése folyosói álmennyezet felett</t>
  </si>
  <si>
    <t>21-011-11.2-0000310</t>
  </si>
  <si>
    <t>Érintésvédelmi mérés és jkv. elkészítése</t>
  </si>
  <si>
    <t>21-011-11.2-0000501</t>
  </si>
  <si>
    <t>Munkanem összesen:</t>
  </si>
  <si>
    <r>
      <t>I. ÉPÍTÉSI ÉS SZAKIPARI MUNKÁK  Építési törmelék konténeres elszállítása, lerakása, lerakóhelyi díjjal, 6,0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</si>
  <si>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</si>
  <si>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Összesen:</t>
  </si>
  <si>
    <t xml:space="preserve">Név : JAHN FERENC KÓRHÁZ               </t>
  </si>
  <si>
    <t xml:space="preserve">                                       </t>
  </si>
  <si>
    <t xml:space="preserve">Cím : 1204 Budapest                    </t>
  </si>
  <si>
    <t xml:space="preserve">Köves út 1.                            </t>
  </si>
  <si>
    <t xml:space="preserve">A munka leírása:                       </t>
  </si>
  <si>
    <t xml:space="preserve"> Készítette   :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</si>
  <si>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</si>
  <si>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</si>
  <si>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</si>
  <si>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</si>
  <si>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</si>
  <si>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</si>
  <si>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</si>
  <si>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</si>
  <si>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</si>
  <si>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</si>
  <si>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</si>
  <si>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</si>
  <si>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</si>
  <si>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</si>
  <si>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</si>
  <si>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</si>
  <si>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</si>
  <si>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</si>
  <si>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</si>
  <si>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</si>
  <si>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</si>
  <si>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</si>
  <si>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 xml:space="preserve"> </t>
  </si>
  <si>
    <t>21-011-11.2-0000220</t>
  </si>
  <si>
    <t>21-011-11.2-0000129</t>
  </si>
  <si>
    <t>21-011-11.2-0000130</t>
  </si>
  <si>
    <t xml:space="preserve"> Kelt:      2016-01-22                 </t>
  </si>
  <si>
    <t>Építési törmelék leszállítása II. em-ről udvari konténerbe</t>
  </si>
  <si>
    <t>Fürdőszobai fal építése, ajtónyílás kihagyásával</t>
  </si>
  <si>
    <t>Oldalfal vakolás téglafalon és új ytong téglafalon</t>
  </si>
  <si>
    <t>Ajtótok + ajtólapok + fűtési csövek mázolása trinát alapozó + zománc</t>
  </si>
  <si>
    <t xml:space="preserve">II. ÉPÜLETGÉPÉSZETI MUNKÁK  Fürdőszobai H+M. vízvezeték kiép. 5 rtg. műanyag csővel mosdóhoz - zuhanyzóhoz geberit Wc-hez </t>
  </si>
  <si>
    <t>Fürdőszobai vízhatlan fali és mennyezeti lámpa felszerelése BRIO tip.</t>
  </si>
  <si>
    <t>Ágysáv felszerelése orvosi gáz, informatikai csatlakozó és elektromos bekötéssel</t>
  </si>
  <si>
    <t>IV. BEÉPÍTETT BÚTOR  Beépített bútor gyártása és szerelése, radiátor feletti rakodó polccal + 2 soros fa falvédővel a fényképmelléklet alapján</t>
  </si>
  <si>
    <t>elkülönítő kórtermek kialakítása kezelőből,</t>
  </si>
  <si>
    <t>orvosi szobából</t>
  </si>
  <si>
    <t>Elkülönítő kórterem kialakítása kezelőből</t>
  </si>
  <si>
    <t>V. rész: Kardiológiai közös fürdő átalakítása,</t>
  </si>
  <si>
    <t>Fürdőszoba ajtó  (90x210) beépítése WC zárral és júlia kilinccsel + szellőző ráccsal</t>
  </si>
  <si>
    <t>Alföldi tip. WC csésze (Easy Plus) geberit tartályhoz, bekötő idommal nyomó lappal, wc ülőkével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</si>
</sst>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2" fillId="0" borderId="12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2" spans="1:3" ht="15.75">
      <c r="A2" s="10" t="s">
        <v>125</v>
      </c>
      <c r="C2" s="10" t="s">
        <v>157</v>
      </c>
    </row>
    <row r="3" spans="1:3" ht="15.75">
      <c r="A3" s="10" t="s">
        <v>126</v>
      </c>
      <c r="C3" s="10" t="s">
        <v>126</v>
      </c>
    </row>
    <row r="4" ht="15.75">
      <c r="A4" s="10" t="s">
        <v>127</v>
      </c>
    </row>
    <row r="5" spans="1:3" ht="15.75">
      <c r="A5" s="10" t="s">
        <v>128</v>
      </c>
      <c r="C5" s="10" t="s">
        <v>126</v>
      </c>
    </row>
    <row r="6" spans="1:3" ht="15.75">
      <c r="A6" s="10" t="s">
        <v>129</v>
      </c>
      <c r="C6" s="10" t="s">
        <v>130</v>
      </c>
    </row>
    <row r="7" ht="15.75">
      <c r="C7" s="10" t="s">
        <v>126</v>
      </c>
    </row>
    <row r="8" spans="1:3" ht="15.75">
      <c r="A8" s="19" t="s">
        <v>169</v>
      </c>
      <c r="B8" s="14"/>
      <c r="C8" s="10" t="s">
        <v>126</v>
      </c>
    </row>
    <row r="9" spans="1:2" ht="15.75">
      <c r="A9" s="19" t="s">
        <v>166</v>
      </c>
      <c r="B9" s="20"/>
    </row>
    <row r="10" spans="1:2" ht="15.75">
      <c r="A10" s="19" t="s">
        <v>167</v>
      </c>
      <c r="B10" s="20"/>
    </row>
    <row r="11" spans="1:2" ht="15.75">
      <c r="A11" s="14" t="s">
        <v>168</v>
      </c>
      <c r="B11" s="20"/>
    </row>
    <row r="12" ht="15.75">
      <c r="A12" s="10" t="s">
        <v>131</v>
      </c>
    </row>
    <row r="13" ht="15.75">
      <c r="A13" s="10" t="s">
        <v>132</v>
      </c>
    </row>
    <row r="15" spans="1:4" ht="15.75">
      <c r="A15" s="22" t="s">
        <v>133</v>
      </c>
      <c r="B15" s="22"/>
      <c r="C15" s="22"/>
      <c r="D15" s="22"/>
    </row>
    <row r="16" spans="1:4" ht="15.75">
      <c r="A16" s="15" t="s">
        <v>134</v>
      </c>
      <c r="B16" s="15"/>
      <c r="C16" s="18" t="s">
        <v>135</v>
      </c>
      <c r="D16" s="18" t="s">
        <v>136</v>
      </c>
    </row>
    <row r="17" spans="1:4" ht="15.75">
      <c r="A17" s="10" t="s">
        <v>137</v>
      </c>
      <c r="C17" s="10">
        <f>ROUND(SUM(Összesítő!B2:B2),0)</f>
        <v>0</v>
      </c>
      <c r="D17" s="10">
        <f>ROUND(SUM(Összesítő!C2:C2),0)</f>
        <v>0</v>
      </c>
    </row>
    <row r="18" spans="1:4" ht="15.75">
      <c r="A18" s="15" t="s">
        <v>138</v>
      </c>
      <c r="B18" s="16">
        <v>0</v>
      </c>
      <c r="C18" s="15"/>
      <c r="D18" s="15">
        <f>ROUND(D17*B18,0)</f>
        <v>0</v>
      </c>
    </row>
    <row r="19" spans="1:4" ht="15.75">
      <c r="A19" s="15" t="s">
        <v>139</v>
      </c>
      <c r="B19" s="15"/>
      <c r="C19" s="15">
        <f>ROUND(C17,0)</f>
        <v>0</v>
      </c>
      <c r="D19" s="15">
        <f>ROUND(D17+D18,0)</f>
        <v>0</v>
      </c>
    </row>
    <row r="20" spans="1:4" ht="15.75">
      <c r="A20" s="15" t="s">
        <v>140</v>
      </c>
      <c r="B20" s="15"/>
      <c r="C20" s="15">
        <f>ROUND(C19,0)</f>
        <v>0</v>
      </c>
      <c r="D20" s="15">
        <f>ROUND(D19,0)</f>
        <v>0</v>
      </c>
    </row>
    <row r="21" spans="1:3" ht="15.75">
      <c r="A21" s="10" t="s">
        <v>141</v>
      </c>
      <c r="C21" s="10">
        <f>ROUND(C20,0)</f>
        <v>0</v>
      </c>
    </row>
    <row r="22" spans="1:4" ht="15.75">
      <c r="A22" s="15" t="s">
        <v>142</v>
      </c>
      <c r="B22" s="16">
        <v>0</v>
      </c>
      <c r="C22" s="15">
        <f>ROUND(C21*B22,0)</f>
        <v>0</v>
      </c>
      <c r="D22" s="15"/>
    </row>
    <row r="23" spans="1:3" ht="15.75">
      <c r="A23" s="10" t="s">
        <v>143</v>
      </c>
      <c r="C23" s="10">
        <f>ROUND(C20+C22,0)</f>
        <v>0</v>
      </c>
    </row>
    <row r="24" spans="1:4" ht="15.75">
      <c r="A24" s="15" t="s">
        <v>144</v>
      </c>
      <c r="B24" s="16">
        <v>0</v>
      </c>
      <c r="C24" s="15">
        <f>ROUND(C23*B24,0)</f>
        <v>0</v>
      </c>
      <c r="D24" s="15"/>
    </row>
    <row r="25" spans="1:4" ht="15.75">
      <c r="A25" s="10" t="s">
        <v>145</v>
      </c>
      <c r="D25" s="10">
        <f>ROUND(D20,0)</f>
        <v>0</v>
      </c>
    </row>
    <row r="26" spans="1:4" ht="15.75">
      <c r="A26" s="15" t="s">
        <v>146</v>
      </c>
      <c r="B26" s="16">
        <v>0</v>
      </c>
      <c r="C26" s="15"/>
      <c r="D26" s="15">
        <f>ROUND(D25*B26,0)</f>
        <v>0</v>
      </c>
    </row>
    <row r="27" spans="1:4" ht="15.75">
      <c r="A27" s="10" t="s">
        <v>147</v>
      </c>
      <c r="C27" s="21">
        <f>ROUND(C23+C24+D20+D26,0)</f>
        <v>0</v>
      </c>
      <c r="D27" s="21"/>
    </row>
    <row r="28" spans="1:4" ht="15.75">
      <c r="A28" s="15" t="s">
        <v>148</v>
      </c>
      <c r="B28" s="16">
        <v>0</v>
      </c>
      <c r="C28" s="23">
        <f>ROUND(C27*B28,0)</f>
        <v>0</v>
      </c>
      <c r="D28" s="23"/>
    </row>
    <row r="29" spans="1:4" ht="15.75">
      <c r="A29" s="10" t="s">
        <v>149</v>
      </c>
      <c r="C29" s="21">
        <f>ROUND(C27+C28,0)</f>
        <v>0</v>
      </c>
      <c r="D29" s="21"/>
    </row>
    <row r="30" spans="1:4" ht="15.75">
      <c r="A30" s="15" t="s">
        <v>150</v>
      </c>
      <c r="B30" s="16">
        <v>0.27</v>
      </c>
      <c r="C30" s="23">
        <f>ROUND(C29*B30,0)</f>
        <v>0</v>
      </c>
      <c r="D30" s="23"/>
    </row>
    <row r="31" spans="1:4" ht="15.75">
      <c r="A31" s="15" t="s">
        <v>151</v>
      </c>
      <c r="B31" s="15"/>
      <c r="C31" s="24">
        <f>ROUND(C29+C30,0)</f>
        <v>0</v>
      </c>
      <c r="D31" s="24"/>
    </row>
    <row r="35" spans="2:3" ht="15.75">
      <c r="B35" s="21" t="s">
        <v>152</v>
      </c>
      <c r="C35" s="21"/>
    </row>
    <row r="37" ht="15.75">
      <c r="A37" s="17"/>
    </row>
    <row r="38" ht="15.75">
      <c r="A38" s="17"/>
    </row>
    <row r="39" ht="15.75">
      <c r="A39" s="17"/>
    </row>
  </sheetData>
  <sheetProtection/>
  <mergeCells count="7">
    <mergeCell ref="B35:C35"/>
    <mergeCell ref="A15:D15"/>
    <mergeCell ref="C27:D27"/>
    <mergeCell ref="C28:D28"/>
    <mergeCell ref="C29:D29"/>
    <mergeCell ref="C30:D30"/>
    <mergeCell ref="C31:D31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123</v>
      </c>
      <c r="B2" s="11">
        <f>'Irtás, föld- és sziklamunka'!H118</f>
        <v>0</v>
      </c>
      <c r="C2" s="11">
        <f>'Irtás, föld- és sziklamunka'!I118</f>
        <v>0</v>
      </c>
    </row>
    <row r="3" spans="1:3" s="12" customFormat="1" ht="15.75">
      <c r="A3" s="12" t="s">
        <v>124</v>
      </c>
      <c r="B3" s="12">
        <f>ROUND(SUM(B2:B2),0)</f>
        <v>0</v>
      </c>
      <c r="C3" s="12">
        <f>ROUND(SUM(C2:C2),0)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55">
      <selection activeCell="N64" sqref="N6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1" t="s">
        <v>12</v>
      </c>
      <c r="C2" s="2" t="s">
        <v>122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14</v>
      </c>
      <c r="C4" s="2" t="s">
        <v>158</v>
      </c>
      <c r="D4" s="6">
        <v>6</v>
      </c>
      <c r="E4" s="1" t="s">
        <v>15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16</v>
      </c>
      <c r="C6" s="2" t="s">
        <v>18</v>
      </c>
      <c r="D6" s="6">
        <v>1</v>
      </c>
      <c r="E6" s="1" t="s">
        <v>17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19</v>
      </c>
      <c r="C8" s="2" t="s">
        <v>21</v>
      </c>
      <c r="D8" s="6">
        <v>54</v>
      </c>
      <c r="E8" s="1" t="s">
        <v>20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6:7" ht="12.75">
      <c r="F9" s="6" t="s">
        <v>153</v>
      </c>
      <c r="G9" s="6" t="s">
        <v>153</v>
      </c>
    </row>
    <row r="10" spans="1:9" ht="38.25">
      <c r="A10" s="8">
        <v>5</v>
      </c>
      <c r="B10" s="1" t="s">
        <v>22</v>
      </c>
      <c r="C10" s="2" t="s">
        <v>23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6:7" ht="12.75">
      <c r="F11" s="6" t="s">
        <v>153</v>
      </c>
      <c r="G11" s="6" t="s">
        <v>153</v>
      </c>
    </row>
    <row r="12" spans="1:9" ht="38.25">
      <c r="A12" s="8">
        <v>6</v>
      </c>
      <c r="B12" s="1" t="s">
        <v>24</v>
      </c>
      <c r="C12" s="2" t="s">
        <v>25</v>
      </c>
      <c r="D12" s="6">
        <v>18</v>
      </c>
      <c r="E12" s="1" t="s">
        <v>20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spans="6:7" ht="12.75">
      <c r="F13" s="6" t="s">
        <v>153</v>
      </c>
      <c r="G13" s="6" t="s">
        <v>153</v>
      </c>
    </row>
    <row r="14" spans="1:9" ht="38.25">
      <c r="A14" s="8">
        <v>7</v>
      </c>
      <c r="B14" s="1" t="s">
        <v>26</v>
      </c>
      <c r="C14" s="2" t="s">
        <v>27</v>
      </c>
      <c r="D14" s="6">
        <v>3</v>
      </c>
      <c r="E14" s="1" t="s">
        <v>20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28</v>
      </c>
      <c r="C16" s="1" t="s">
        <v>159</v>
      </c>
      <c r="D16" s="6">
        <v>10</v>
      </c>
      <c r="E16" s="1" t="s">
        <v>20</v>
      </c>
      <c r="F16" s="6">
        <v>0</v>
      </c>
      <c r="G16" s="6">
        <v>0</v>
      </c>
      <c r="H16" s="6">
        <v>0</v>
      </c>
      <c r="I16" s="6">
        <v>0</v>
      </c>
    </row>
    <row r="18" spans="1:9" ht="38.25">
      <c r="A18" s="8">
        <v>9</v>
      </c>
      <c r="B18" s="1" t="s">
        <v>30</v>
      </c>
      <c r="C18" s="2" t="s">
        <v>29</v>
      </c>
      <c r="D18" s="6">
        <v>2</v>
      </c>
      <c r="E18" s="1" t="s">
        <v>20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19" spans="6:7" ht="12.75">
      <c r="F19" s="6" t="s">
        <v>153</v>
      </c>
      <c r="G19" s="6" t="s">
        <v>153</v>
      </c>
    </row>
    <row r="20" spans="1:9" ht="38.25">
      <c r="A20" s="8">
        <v>10</v>
      </c>
      <c r="B20" s="1" t="s">
        <v>31</v>
      </c>
      <c r="C20" s="2" t="s">
        <v>160</v>
      </c>
      <c r="D20" s="6">
        <v>78</v>
      </c>
      <c r="E20" s="1" t="s">
        <v>20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spans="6:7" ht="12.75">
      <c r="F21" s="6" t="s">
        <v>153</v>
      </c>
      <c r="G21" s="6" t="s">
        <v>153</v>
      </c>
    </row>
    <row r="22" spans="1:9" ht="38.25">
      <c r="A22" s="8">
        <v>11</v>
      </c>
      <c r="B22" s="1" t="s">
        <v>33</v>
      </c>
      <c r="C22" s="2" t="s">
        <v>170</v>
      </c>
      <c r="D22" s="6">
        <v>1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3" spans="6:7" ht="12.75">
      <c r="F23" s="6" t="s">
        <v>153</v>
      </c>
      <c r="G23" s="6" t="s">
        <v>153</v>
      </c>
    </row>
    <row r="24" spans="1:9" ht="38.25">
      <c r="A24" s="8">
        <v>12</v>
      </c>
      <c r="B24" s="1" t="s">
        <v>35</v>
      </c>
      <c r="C24" s="2" t="s">
        <v>32</v>
      </c>
      <c r="D24" s="6">
        <v>2</v>
      </c>
      <c r="E24" s="1" t="s">
        <v>20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5" spans="6:7" ht="12.75">
      <c r="F25" s="6" t="s">
        <v>153</v>
      </c>
      <c r="G25" s="6" t="s">
        <v>153</v>
      </c>
    </row>
    <row r="26" spans="1:9" ht="38.25">
      <c r="A26" s="8">
        <v>13</v>
      </c>
      <c r="B26" s="1" t="s">
        <v>37</v>
      </c>
      <c r="C26" s="2" t="s">
        <v>34</v>
      </c>
      <c r="D26" s="6">
        <v>3</v>
      </c>
      <c r="E26" s="1" t="s">
        <v>20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7" spans="6:7" ht="12.75">
      <c r="F27" s="6" t="s">
        <v>153</v>
      </c>
      <c r="G27" s="6" t="s">
        <v>153</v>
      </c>
    </row>
    <row r="28" spans="1:9" ht="38.25">
      <c r="A28" s="8">
        <v>14</v>
      </c>
      <c r="B28" s="1" t="s">
        <v>39</v>
      </c>
      <c r="C28" s="2" t="s">
        <v>36</v>
      </c>
      <c r="D28" s="6">
        <v>12</v>
      </c>
      <c r="E28" s="1" t="s">
        <v>20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29" spans="6:7" ht="12.75">
      <c r="F29" s="6" t="s">
        <v>153</v>
      </c>
      <c r="G29" s="6" t="s">
        <v>153</v>
      </c>
    </row>
    <row r="30" spans="1:9" ht="38.25">
      <c r="A30" s="8">
        <v>15</v>
      </c>
      <c r="B30" s="1" t="s">
        <v>41</v>
      </c>
      <c r="C30" s="2" t="s">
        <v>38</v>
      </c>
      <c r="D30" s="6">
        <v>14</v>
      </c>
      <c r="E30" s="1" t="s">
        <v>20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1" spans="6:7" ht="12.75">
      <c r="F31" s="6" t="s">
        <v>153</v>
      </c>
      <c r="G31" s="6" t="s">
        <v>153</v>
      </c>
    </row>
    <row r="32" spans="1:9" ht="38.25">
      <c r="A32" s="8">
        <v>16</v>
      </c>
      <c r="B32" s="1" t="s">
        <v>43</v>
      </c>
      <c r="C32" s="2" t="s">
        <v>40</v>
      </c>
      <c r="D32" s="6">
        <v>16</v>
      </c>
      <c r="E32" s="1" t="s">
        <v>20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3" spans="6:7" ht="12.75">
      <c r="F33" s="6" t="s">
        <v>153</v>
      </c>
      <c r="G33" s="6" t="s">
        <v>153</v>
      </c>
    </row>
    <row r="34" spans="1:9" ht="38.25">
      <c r="A34" s="8">
        <v>17</v>
      </c>
      <c r="B34" s="1" t="s">
        <v>46</v>
      </c>
      <c r="C34" s="2" t="s">
        <v>42</v>
      </c>
      <c r="D34" s="6">
        <v>3</v>
      </c>
      <c r="E34" s="1" t="s">
        <v>20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5" spans="6:7" ht="12.75">
      <c r="F35" s="6" t="s">
        <v>153</v>
      </c>
      <c r="G35" s="6" t="s">
        <v>153</v>
      </c>
    </row>
    <row r="36" spans="1:9" ht="38.25">
      <c r="A36" s="8">
        <v>18</v>
      </c>
      <c r="B36" s="1" t="s">
        <v>48</v>
      </c>
      <c r="C36" s="2" t="s">
        <v>45</v>
      </c>
      <c r="D36" s="6">
        <v>7</v>
      </c>
      <c r="E36" s="1" t="s">
        <v>44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7" spans="6:7" ht="12.75">
      <c r="F37" s="6" t="s">
        <v>153</v>
      </c>
      <c r="G37" s="6" t="s">
        <v>153</v>
      </c>
    </row>
    <row r="38" spans="1:9" ht="38.25">
      <c r="A38" s="8">
        <v>19</v>
      </c>
      <c r="B38" s="1" t="s">
        <v>50</v>
      </c>
      <c r="C38" s="2" t="s">
        <v>47</v>
      </c>
      <c r="D38" s="6">
        <v>28</v>
      </c>
      <c r="E38" s="1" t="s">
        <v>44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39" spans="6:7" ht="12.75">
      <c r="F39" s="6" t="s">
        <v>153</v>
      </c>
      <c r="G39" s="6" t="s">
        <v>153</v>
      </c>
    </row>
    <row r="40" spans="1:9" ht="38.25">
      <c r="A40" s="8">
        <v>20</v>
      </c>
      <c r="B40" s="1" t="s">
        <v>52</v>
      </c>
      <c r="C40" s="2" t="s">
        <v>49</v>
      </c>
      <c r="D40" s="6">
        <v>62</v>
      </c>
      <c r="E40" s="1" t="s">
        <v>20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1" spans="6:7" ht="12.75">
      <c r="F41" s="6" t="s">
        <v>153</v>
      </c>
      <c r="G41" s="6" t="s">
        <v>153</v>
      </c>
    </row>
    <row r="42" spans="1:9" ht="38.25">
      <c r="A42" s="8">
        <v>21</v>
      </c>
      <c r="B42" s="1" t="s">
        <v>54</v>
      </c>
      <c r="C42" s="2" t="s">
        <v>51</v>
      </c>
      <c r="D42" s="6">
        <v>45</v>
      </c>
      <c r="E42" s="1" t="s">
        <v>20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3" spans="6:7" ht="12.75">
      <c r="F43" s="6" t="s">
        <v>153</v>
      </c>
      <c r="G43" s="6" t="s">
        <v>153</v>
      </c>
    </row>
    <row r="44" spans="1:9" ht="38.25">
      <c r="A44" s="8">
        <v>22</v>
      </c>
      <c r="B44" s="1" t="s">
        <v>55</v>
      </c>
      <c r="C44" s="2" t="s">
        <v>53</v>
      </c>
      <c r="D44" s="6">
        <v>23</v>
      </c>
      <c r="E44" s="1" t="s">
        <v>20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5" spans="6:7" ht="12.75">
      <c r="F45" s="6" t="s">
        <v>153</v>
      </c>
      <c r="G45" s="6" t="s">
        <v>153</v>
      </c>
    </row>
    <row r="46" spans="1:9" ht="38.25">
      <c r="A46" s="8">
        <v>23</v>
      </c>
      <c r="B46" s="1" t="s">
        <v>57</v>
      </c>
      <c r="C46" s="2" t="s">
        <v>161</v>
      </c>
      <c r="D46" s="6">
        <v>14</v>
      </c>
      <c r="E46" s="1" t="s">
        <v>20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7" spans="6:7" ht="12.75">
      <c r="F47" s="6" t="s">
        <v>153</v>
      </c>
      <c r="G47" s="6" t="s">
        <v>153</v>
      </c>
    </row>
    <row r="48" spans="1:9" ht="38.25">
      <c r="A48" s="8">
        <v>24</v>
      </c>
      <c r="B48" s="1" t="s">
        <v>59</v>
      </c>
      <c r="C48" s="2" t="s">
        <v>56</v>
      </c>
      <c r="D48" s="6">
        <v>15</v>
      </c>
      <c r="E48" s="1" t="s">
        <v>20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49" spans="6:7" ht="12.75">
      <c r="F49" s="6" t="s">
        <v>153</v>
      </c>
      <c r="G49" s="6" t="s">
        <v>153</v>
      </c>
    </row>
    <row r="50" spans="1:9" ht="38.25">
      <c r="A50" s="8">
        <v>25</v>
      </c>
      <c r="B50" s="1" t="s">
        <v>61</v>
      </c>
      <c r="C50" s="2" t="s">
        <v>58</v>
      </c>
      <c r="D50" s="6">
        <v>15</v>
      </c>
      <c r="E50" s="1" t="s">
        <v>20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1" spans="6:7" ht="12.75">
      <c r="F51" s="6" t="s">
        <v>153</v>
      </c>
      <c r="G51" s="6" t="s">
        <v>153</v>
      </c>
    </row>
    <row r="52" spans="1:9" ht="38.25">
      <c r="A52" s="8">
        <v>26</v>
      </c>
      <c r="B52" s="1" t="s">
        <v>63</v>
      </c>
      <c r="C52" s="2" t="s">
        <v>60</v>
      </c>
      <c r="D52" s="6">
        <v>15</v>
      </c>
      <c r="E52" s="1" t="s">
        <v>20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3" spans="6:7" ht="12.75">
      <c r="F53" s="6" t="s">
        <v>153</v>
      </c>
      <c r="G53" s="6" t="s">
        <v>153</v>
      </c>
    </row>
    <row r="54" spans="1:9" ht="38.25">
      <c r="A54" s="8">
        <v>27</v>
      </c>
      <c r="B54" s="1" t="s">
        <v>155</v>
      </c>
      <c r="C54" s="2" t="s">
        <v>62</v>
      </c>
      <c r="D54" s="6">
        <v>18</v>
      </c>
      <c r="E54" s="1" t="s">
        <v>44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5" spans="6:7" ht="12.75">
      <c r="F55" s="6" t="s">
        <v>153</v>
      </c>
      <c r="G55" s="6" t="s">
        <v>153</v>
      </c>
    </row>
    <row r="56" spans="1:9" ht="38.25">
      <c r="A56" s="8">
        <v>28</v>
      </c>
      <c r="B56" s="1" t="s">
        <v>156</v>
      </c>
      <c r="C56" s="2" t="s">
        <v>65</v>
      </c>
      <c r="D56" s="6">
        <v>1</v>
      </c>
      <c r="E56" s="1" t="s">
        <v>64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7" spans="6:7" ht="12.75">
      <c r="F57" s="6" t="s">
        <v>153</v>
      </c>
      <c r="G57" s="6" t="s">
        <v>153</v>
      </c>
    </row>
    <row r="58" spans="1:9" ht="51">
      <c r="A58" s="8">
        <v>29</v>
      </c>
      <c r="B58" s="1" t="s">
        <v>66</v>
      </c>
      <c r="C58" s="2" t="s">
        <v>162</v>
      </c>
      <c r="D58" s="6">
        <v>1</v>
      </c>
      <c r="E58" s="1" t="s">
        <v>67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59" spans="6:7" ht="12.75">
      <c r="F59" s="6" t="s">
        <v>153</v>
      </c>
      <c r="G59" s="6" t="s">
        <v>153</v>
      </c>
    </row>
    <row r="60" spans="1:9" ht="63.75">
      <c r="A60" s="8">
        <v>30</v>
      </c>
      <c r="B60" s="1" t="s">
        <v>68</v>
      </c>
      <c r="C60" s="2" t="s">
        <v>69</v>
      </c>
      <c r="D60" s="6">
        <v>1</v>
      </c>
      <c r="E60" s="1" t="s">
        <v>67</v>
      </c>
      <c r="F60" s="6">
        <v>0</v>
      </c>
      <c r="G60" s="6">
        <v>0</v>
      </c>
      <c r="H60" s="6">
        <f>ROUND(D60*F60,0)</f>
        <v>0</v>
      </c>
      <c r="I60" s="6">
        <f>ROUND(D60*G60,0)</f>
        <v>0</v>
      </c>
    </row>
    <row r="61" spans="6:7" ht="12.75">
      <c r="F61" s="6" t="s">
        <v>153</v>
      </c>
      <c r="G61" s="6" t="s">
        <v>153</v>
      </c>
    </row>
    <row r="62" spans="1:9" ht="38.25">
      <c r="A62" s="8">
        <v>31</v>
      </c>
      <c r="B62" s="1" t="s">
        <v>71</v>
      </c>
      <c r="C62" s="2" t="s">
        <v>70</v>
      </c>
      <c r="D62" s="6">
        <v>1</v>
      </c>
      <c r="E62" s="1" t="s">
        <v>13</v>
      </c>
      <c r="F62" s="6">
        <v>0</v>
      </c>
      <c r="G62" s="6">
        <v>0</v>
      </c>
      <c r="H62" s="6">
        <f>ROUND(D62*F62,0)</f>
        <v>0</v>
      </c>
      <c r="I62" s="6">
        <f>ROUND(D62*G62,0)</f>
        <v>0</v>
      </c>
    </row>
    <row r="63" spans="6:7" ht="12.75">
      <c r="F63" s="6" t="s">
        <v>153</v>
      </c>
      <c r="G63" s="6" t="s">
        <v>153</v>
      </c>
    </row>
    <row r="64" spans="1:9" ht="38.25">
      <c r="A64" s="8">
        <v>32</v>
      </c>
      <c r="B64" s="1" t="s">
        <v>72</v>
      </c>
      <c r="C64" s="2" t="s">
        <v>171</v>
      </c>
      <c r="D64" s="6">
        <v>1</v>
      </c>
      <c r="E64" s="1" t="s">
        <v>13</v>
      </c>
      <c r="F64" s="6">
        <v>0</v>
      </c>
      <c r="G64" s="6">
        <v>0</v>
      </c>
      <c r="H64" s="6">
        <f>ROUND(D64*F64,0)</f>
        <v>0</v>
      </c>
      <c r="I64" s="6">
        <f>ROUND(D64*G64,0)</f>
        <v>0</v>
      </c>
    </row>
    <row r="65" spans="6:7" ht="12.75">
      <c r="F65" s="6" t="s">
        <v>153</v>
      </c>
      <c r="G65" s="6" t="s">
        <v>153</v>
      </c>
    </row>
    <row r="66" spans="1:9" ht="38.25">
      <c r="A66" s="8">
        <v>33</v>
      </c>
      <c r="B66" s="1" t="s">
        <v>74</v>
      </c>
      <c r="C66" s="2" t="s">
        <v>73</v>
      </c>
      <c r="D66" s="6">
        <v>1</v>
      </c>
      <c r="E66" s="1" t="s">
        <v>13</v>
      </c>
      <c r="F66" s="6">
        <v>0</v>
      </c>
      <c r="G66" s="6">
        <v>0</v>
      </c>
      <c r="H66" s="6">
        <f>ROUND(D66*F66,0)</f>
        <v>0</v>
      </c>
      <c r="I66" s="6">
        <f>ROUND(D66*G66,0)</f>
        <v>0</v>
      </c>
    </row>
    <row r="67" spans="6:7" ht="12.75">
      <c r="F67" s="6" t="s">
        <v>153</v>
      </c>
      <c r="G67" s="6" t="s">
        <v>153</v>
      </c>
    </row>
    <row r="68" spans="1:9" ht="38.25">
      <c r="A68" s="8">
        <v>34</v>
      </c>
      <c r="B68" s="1" t="s">
        <v>76</v>
      </c>
      <c r="C68" s="2" t="s">
        <v>75</v>
      </c>
      <c r="D68" s="6">
        <v>1</v>
      </c>
      <c r="E68" s="1" t="s">
        <v>13</v>
      </c>
      <c r="F68" s="6">
        <v>0</v>
      </c>
      <c r="G68" s="6">
        <v>0</v>
      </c>
      <c r="H68" s="6">
        <f>ROUND(D68*F68,0)</f>
        <v>0</v>
      </c>
      <c r="I68" s="6">
        <f>ROUND(D68*G68,0)</f>
        <v>0</v>
      </c>
    </row>
    <row r="69" spans="6:7" ht="12.75">
      <c r="F69" s="6" t="s">
        <v>153</v>
      </c>
      <c r="G69" s="6" t="s">
        <v>153</v>
      </c>
    </row>
    <row r="70" spans="1:9" ht="38.25">
      <c r="A70" s="8">
        <v>35</v>
      </c>
      <c r="B70" s="1" t="s">
        <v>78</v>
      </c>
      <c r="C70" s="2" t="s">
        <v>77</v>
      </c>
      <c r="D70" s="6">
        <v>1</v>
      </c>
      <c r="E70" s="1" t="s">
        <v>13</v>
      </c>
      <c r="F70" s="6">
        <v>0</v>
      </c>
      <c r="G70" s="6">
        <v>0</v>
      </c>
      <c r="H70" s="6">
        <f>ROUND(D70*F70,0)</f>
        <v>0</v>
      </c>
      <c r="I70" s="6">
        <f>ROUND(D70*G70,0)</f>
        <v>0</v>
      </c>
    </row>
    <row r="71" spans="6:7" ht="12.75">
      <c r="F71" s="6" t="s">
        <v>153</v>
      </c>
      <c r="G71" s="6" t="s">
        <v>153</v>
      </c>
    </row>
    <row r="72" spans="1:9" ht="38.25">
      <c r="A72" s="8">
        <v>36</v>
      </c>
      <c r="B72" s="1" t="s">
        <v>80</v>
      </c>
      <c r="C72" s="2" t="s">
        <v>79</v>
      </c>
      <c r="D72" s="6">
        <v>1</v>
      </c>
      <c r="E72" s="1" t="s">
        <v>13</v>
      </c>
      <c r="F72" s="6">
        <v>0</v>
      </c>
      <c r="G72" s="6">
        <v>0</v>
      </c>
      <c r="H72" s="6">
        <f>ROUND(D72*F72,0)</f>
        <v>0</v>
      </c>
      <c r="I72" s="6">
        <f>ROUND(D72*G72,0)</f>
        <v>0</v>
      </c>
    </row>
    <row r="73" spans="6:7" ht="12.75">
      <c r="F73" s="6" t="s">
        <v>153</v>
      </c>
      <c r="G73" s="6" t="s">
        <v>153</v>
      </c>
    </row>
    <row r="74" spans="1:9" ht="38.25">
      <c r="A74" s="8">
        <v>37</v>
      </c>
      <c r="B74" s="1" t="s">
        <v>82</v>
      </c>
      <c r="C74" s="2" t="s">
        <v>81</v>
      </c>
      <c r="D74" s="6">
        <v>1</v>
      </c>
      <c r="E74" s="1" t="s">
        <v>13</v>
      </c>
      <c r="F74" s="6">
        <v>0</v>
      </c>
      <c r="G74" s="6">
        <v>0</v>
      </c>
      <c r="H74" s="6">
        <f>ROUND(D74*F74,0)</f>
        <v>0</v>
      </c>
      <c r="I74" s="6">
        <f>ROUND(D74*G74,0)</f>
        <v>0</v>
      </c>
    </row>
    <row r="75" spans="6:7" ht="12.75">
      <c r="F75" s="6" t="s">
        <v>153</v>
      </c>
      <c r="G75" s="6" t="s">
        <v>153</v>
      </c>
    </row>
    <row r="76" spans="1:9" ht="38.25">
      <c r="A76" s="8">
        <v>38</v>
      </c>
      <c r="B76" s="1" t="s">
        <v>84</v>
      </c>
      <c r="C76" s="2" t="s">
        <v>83</v>
      </c>
      <c r="D76" s="6">
        <v>1</v>
      </c>
      <c r="E76" s="1" t="s">
        <v>13</v>
      </c>
      <c r="F76" s="6">
        <v>0</v>
      </c>
      <c r="G76" s="6">
        <v>0</v>
      </c>
      <c r="H76" s="6">
        <f>ROUND(D76*F76,0)</f>
        <v>0</v>
      </c>
      <c r="I76" s="6">
        <f>ROUND(D76*G76,0)</f>
        <v>0</v>
      </c>
    </row>
    <row r="77" spans="6:7" ht="12.75">
      <c r="F77" s="6" t="s">
        <v>153</v>
      </c>
      <c r="G77" s="6" t="s">
        <v>153</v>
      </c>
    </row>
    <row r="78" spans="1:9" ht="38.25">
      <c r="A78" s="8">
        <v>39</v>
      </c>
      <c r="B78" s="1" t="s">
        <v>86</v>
      </c>
      <c r="C78" s="2" t="s">
        <v>85</v>
      </c>
      <c r="D78" s="6">
        <v>1</v>
      </c>
      <c r="E78" s="1" t="s">
        <v>13</v>
      </c>
      <c r="F78" s="6">
        <v>0</v>
      </c>
      <c r="G78" s="6">
        <v>0</v>
      </c>
      <c r="H78" s="6">
        <f>ROUND(D78*F78,0)</f>
        <v>0</v>
      </c>
      <c r="I78" s="6">
        <f>ROUND(D78*G78,0)</f>
        <v>0</v>
      </c>
    </row>
    <row r="79" spans="6:7" ht="12.75">
      <c r="F79" s="6" t="s">
        <v>153</v>
      </c>
      <c r="G79" s="6" t="s">
        <v>153</v>
      </c>
    </row>
    <row r="80" spans="1:9" ht="38.25">
      <c r="A80" s="8">
        <v>40</v>
      </c>
      <c r="B80" s="1" t="s">
        <v>88</v>
      </c>
      <c r="C80" s="2" t="s">
        <v>87</v>
      </c>
      <c r="D80" s="6">
        <v>1</v>
      </c>
      <c r="E80" s="1" t="s">
        <v>13</v>
      </c>
      <c r="F80" s="6">
        <v>0</v>
      </c>
      <c r="G80" s="6">
        <v>0</v>
      </c>
      <c r="H80" s="6">
        <f>ROUND(D80*F80,0)</f>
        <v>0</v>
      </c>
      <c r="I80" s="6">
        <f>ROUND(D80*G80,0)</f>
        <v>0</v>
      </c>
    </row>
    <row r="81" spans="6:7" ht="12.75">
      <c r="F81" s="6" t="s">
        <v>153</v>
      </c>
      <c r="G81" s="6" t="s">
        <v>153</v>
      </c>
    </row>
    <row r="82" spans="1:9" ht="38.25">
      <c r="A82" s="8">
        <v>41</v>
      </c>
      <c r="B82" s="1" t="s">
        <v>90</v>
      </c>
      <c r="C82" s="2" t="s">
        <v>89</v>
      </c>
      <c r="D82" s="6">
        <v>1</v>
      </c>
      <c r="E82" s="1" t="s">
        <v>13</v>
      </c>
      <c r="F82" s="6">
        <v>0</v>
      </c>
      <c r="G82" s="6">
        <v>0</v>
      </c>
      <c r="H82" s="6">
        <f>ROUND(D82*F82,0)</f>
        <v>0</v>
      </c>
      <c r="I82" s="6">
        <f>ROUND(D82*G82,0)</f>
        <v>0</v>
      </c>
    </row>
    <row r="83" spans="6:7" ht="12.75">
      <c r="F83" s="6" t="s">
        <v>153</v>
      </c>
      <c r="G83" s="6" t="s">
        <v>153</v>
      </c>
    </row>
    <row r="84" spans="1:9" ht="38.25">
      <c r="A84" s="8">
        <v>42</v>
      </c>
      <c r="B84" s="1" t="s">
        <v>92</v>
      </c>
      <c r="C84" s="2" t="s">
        <v>91</v>
      </c>
      <c r="D84" s="6">
        <v>1</v>
      </c>
      <c r="E84" s="1" t="s">
        <v>13</v>
      </c>
      <c r="F84" s="6">
        <v>0</v>
      </c>
      <c r="G84" s="6">
        <v>0</v>
      </c>
      <c r="H84" s="6">
        <f>ROUND(D84*F84,0)</f>
        <v>0</v>
      </c>
      <c r="I84" s="6">
        <f>ROUND(D84*G84,0)</f>
        <v>0</v>
      </c>
    </row>
    <row r="85" spans="6:7" ht="12.75">
      <c r="F85" s="6" t="s">
        <v>153</v>
      </c>
      <c r="G85" s="6" t="s">
        <v>153</v>
      </c>
    </row>
    <row r="86" spans="1:9" ht="38.25">
      <c r="A86" s="8">
        <v>43</v>
      </c>
      <c r="B86" s="1" t="s">
        <v>94</v>
      </c>
      <c r="C86" s="2" t="s">
        <v>93</v>
      </c>
      <c r="D86" s="6">
        <v>1</v>
      </c>
      <c r="E86" s="1" t="s">
        <v>13</v>
      </c>
      <c r="F86" s="6">
        <v>0</v>
      </c>
      <c r="G86" s="6">
        <v>0</v>
      </c>
      <c r="H86" s="6">
        <f>ROUND(D86*F86,0)</f>
        <v>0</v>
      </c>
      <c r="I86" s="6">
        <f>ROUND(D86*G86,0)</f>
        <v>0</v>
      </c>
    </row>
    <row r="87" spans="6:7" ht="12.75">
      <c r="F87" s="6" t="s">
        <v>153</v>
      </c>
      <c r="G87" s="6" t="s">
        <v>153</v>
      </c>
    </row>
    <row r="88" spans="1:9" ht="38.25">
      <c r="A88" s="8">
        <v>44</v>
      </c>
      <c r="B88" s="1" t="s">
        <v>96</v>
      </c>
      <c r="C88" s="2" t="s">
        <v>95</v>
      </c>
      <c r="D88" s="6">
        <v>1</v>
      </c>
      <c r="E88" s="1" t="s">
        <v>13</v>
      </c>
      <c r="F88" s="6">
        <v>0</v>
      </c>
      <c r="G88" s="6">
        <v>0</v>
      </c>
      <c r="H88" s="6">
        <f>ROUND(D88*F88,0)</f>
        <v>0</v>
      </c>
      <c r="I88" s="6">
        <f>ROUND(D88*G88,0)</f>
        <v>0</v>
      </c>
    </row>
    <row r="89" spans="6:7" ht="12.75">
      <c r="F89" s="6" t="s">
        <v>153</v>
      </c>
      <c r="G89" s="6" t="s">
        <v>153</v>
      </c>
    </row>
    <row r="90" spans="1:9" ht="51">
      <c r="A90" s="8">
        <v>45</v>
      </c>
      <c r="B90" s="1" t="s">
        <v>98</v>
      </c>
      <c r="C90" s="2" t="s">
        <v>97</v>
      </c>
      <c r="D90" s="6">
        <v>1</v>
      </c>
      <c r="E90" s="1" t="s">
        <v>13</v>
      </c>
      <c r="F90" s="6">
        <v>0</v>
      </c>
      <c r="G90" s="6">
        <v>0</v>
      </c>
      <c r="H90" s="6">
        <f>ROUND(D90*F90,0)</f>
        <v>0</v>
      </c>
      <c r="I90" s="6">
        <f>ROUND(D90*G90,0)</f>
        <v>0</v>
      </c>
    </row>
    <row r="91" spans="6:7" ht="12.75">
      <c r="F91" s="6" t="s">
        <v>153</v>
      </c>
      <c r="G91" s="6" t="s">
        <v>153</v>
      </c>
    </row>
    <row r="92" spans="1:9" ht="38.25">
      <c r="A92" s="8">
        <v>46</v>
      </c>
      <c r="B92" s="1" t="s">
        <v>100</v>
      </c>
      <c r="C92" s="2" t="s">
        <v>99</v>
      </c>
      <c r="D92" s="6">
        <v>1</v>
      </c>
      <c r="E92" s="1" t="s">
        <v>13</v>
      </c>
      <c r="F92" s="6">
        <v>0</v>
      </c>
      <c r="G92" s="6">
        <v>0</v>
      </c>
      <c r="H92" s="6">
        <f>ROUND(D92*F92,0)</f>
        <v>0</v>
      </c>
      <c r="I92" s="6">
        <f>ROUND(D92*G92,0)</f>
        <v>0</v>
      </c>
    </row>
    <row r="93" spans="6:7" ht="12.75">
      <c r="F93" s="6" t="s">
        <v>153</v>
      </c>
      <c r="G93" s="6" t="s">
        <v>153</v>
      </c>
    </row>
    <row r="94" spans="1:9" ht="38.25">
      <c r="A94" s="8">
        <v>47</v>
      </c>
      <c r="B94" s="1" t="s">
        <v>154</v>
      </c>
      <c r="C94" s="2" t="s">
        <v>101</v>
      </c>
      <c r="D94" s="6">
        <v>1</v>
      </c>
      <c r="E94" s="1" t="s">
        <v>13</v>
      </c>
      <c r="F94" s="6">
        <v>0</v>
      </c>
      <c r="G94" s="6">
        <v>0</v>
      </c>
      <c r="H94" s="6">
        <f>ROUND(D94*F94,0)</f>
        <v>0</v>
      </c>
      <c r="I94" s="6">
        <f>ROUND(D94*G94,0)</f>
        <v>0</v>
      </c>
    </row>
    <row r="95" spans="6:7" ht="12.75">
      <c r="F95" s="6" t="s">
        <v>153</v>
      </c>
      <c r="G95" s="6" t="s">
        <v>153</v>
      </c>
    </row>
    <row r="96" spans="1:9" ht="51">
      <c r="A96" s="8">
        <v>48</v>
      </c>
      <c r="B96" s="1" t="s">
        <v>102</v>
      </c>
      <c r="C96" s="2" t="s">
        <v>103</v>
      </c>
      <c r="D96" s="6">
        <v>1</v>
      </c>
      <c r="E96" s="1" t="s">
        <v>17</v>
      </c>
      <c r="F96" s="6">
        <v>0</v>
      </c>
      <c r="G96" s="6">
        <v>0</v>
      </c>
      <c r="H96" s="6">
        <f>ROUND(D96*F96,0)</f>
        <v>0</v>
      </c>
      <c r="I96" s="6">
        <f>ROUND(D96*G96,0)</f>
        <v>0</v>
      </c>
    </row>
    <row r="97" spans="6:7" ht="12.75">
      <c r="F97" s="6" t="s">
        <v>153</v>
      </c>
      <c r="G97" s="6" t="s">
        <v>153</v>
      </c>
    </row>
    <row r="98" spans="1:9" ht="38.25">
      <c r="A98" s="8">
        <v>49</v>
      </c>
      <c r="B98" s="1" t="s">
        <v>104</v>
      </c>
      <c r="C98" s="2" t="s">
        <v>105</v>
      </c>
      <c r="D98" s="6">
        <v>1</v>
      </c>
      <c r="E98" s="1" t="s">
        <v>13</v>
      </c>
      <c r="F98" s="6">
        <v>0</v>
      </c>
      <c r="G98" s="6">
        <v>0</v>
      </c>
      <c r="H98" s="6">
        <f>ROUND(D98*F98,0)</f>
        <v>0</v>
      </c>
      <c r="I98" s="6">
        <f>ROUND(D98*G98,0)</f>
        <v>0</v>
      </c>
    </row>
    <row r="99" spans="6:7" ht="12.75">
      <c r="F99" s="6" t="s">
        <v>153</v>
      </c>
      <c r="G99" s="6" t="s">
        <v>153</v>
      </c>
    </row>
    <row r="100" spans="1:9" ht="51">
      <c r="A100" s="8">
        <v>50</v>
      </c>
      <c r="B100" s="1" t="s">
        <v>106</v>
      </c>
      <c r="C100" s="2" t="s">
        <v>107</v>
      </c>
      <c r="D100" s="6">
        <v>1</v>
      </c>
      <c r="E100" s="1" t="s">
        <v>17</v>
      </c>
      <c r="F100" s="6">
        <v>0</v>
      </c>
      <c r="G100" s="6">
        <v>0</v>
      </c>
      <c r="H100" s="6">
        <f>ROUND(D100*F100,0)</f>
        <v>0</v>
      </c>
      <c r="I100" s="6">
        <f>ROUND(D100*G100,0)</f>
        <v>0</v>
      </c>
    </row>
    <row r="101" spans="6:7" ht="12.75">
      <c r="F101" s="6" t="s">
        <v>153</v>
      </c>
      <c r="G101" s="6" t="s">
        <v>153</v>
      </c>
    </row>
    <row r="102" spans="1:9" ht="38.25">
      <c r="A102" s="8">
        <v>51</v>
      </c>
      <c r="B102" s="1" t="s">
        <v>108</v>
      </c>
      <c r="C102" s="2" t="s">
        <v>109</v>
      </c>
      <c r="D102" s="6">
        <v>2</v>
      </c>
      <c r="E102" s="1" t="s">
        <v>13</v>
      </c>
      <c r="F102" s="6">
        <v>0</v>
      </c>
      <c r="G102" s="6">
        <v>0</v>
      </c>
      <c r="H102" s="6">
        <f>ROUND(D102*F102,0)</f>
        <v>0</v>
      </c>
      <c r="I102" s="6">
        <f>ROUND(D102*G102,0)</f>
        <v>0</v>
      </c>
    </row>
    <row r="103" spans="6:7" ht="12.75">
      <c r="F103" s="6" t="s">
        <v>153</v>
      </c>
      <c r="G103" s="6" t="s">
        <v>153</v>
      </c>
    </row>
    <row r="104" spans="1:9" ht="38.25">
      <c r="A104" s="8">
        <v>52</v>
      </c>
      <c r="B104" s="1" t="s">
        <v>110</v>
      </c>
      <c r="C104" s="2" t="s">
        <v>163</v>
      </c>
      <c r="D104" s="6">
        <v>2</v>
      </c>
      <c r="E104" s="1" t="s">
        <v>13</v>
      </c>
      <c r="F104" s="6">
        <v>0</v>
      </c>
      <c r="G104" s="6">
        <v>0</v>
      </c>
      <c r="H104" s="6">
        <f>ROUND(D104*F104,0)</f>
        <v>0</v>
      </c>
      <c r="I104" s="6">
        <f>ROUND(D104*G104,0)</f>
        <v>0</v>
      </c>
    </row>
    <row r="105" spans="6:7" ht="12.75">
      <c r="F105" s="6" t="s">
        <v>153</v>
      </c>
      <c r="G105" s="6" t="s">
        <v>153</v>
      </c>
    </row>
    <row r="106" spans="1:9" ht="38.25">
      <c r="A106" s="8">
        <v>53</v>
      </c>
      <c r="B106" s="1" t="s">
        <v>111</v>
      </c>
      <c r="C106" s="2" t="s">
        <v>112</v>
      </c>
      <c r="D106" s="6">
        <v>5</v>
      </c>
      <c r="E106" s="1" t="s">
        <v>13</v>
      </c>
      <c r="F106" s="6">
        <v>0</v>
      </c>
      <c r="G106" s="6">
        <v>0</v>
      </c>
      <c r="H106" s="6">
        <f>ROUND(D106*F106,0)</f>
        <v>0</v>
      </c>
      <c r="I106" s="6">
        <f>ROUND(D106*G106,0)</f>
        <v>0</v>
      </c>
    </row>
    <row r="107" spans="6:7" ht="12.75">
      <c r="F107" s="6" t="s">
        <v>153</v>
      </c>
      <c r="G107" s="6" t="s">
        <v>153</v>
      </c>
    </row>
    <row r="108" spans="1:9" ht="38.25">
      <c r="A108" s="8">
        <v>54</v>
      </c>
      <c r="B108" s="1" t="s">
        <v>113</v>
      </c>
      <c r="C108" s="2" t="s">
        <v>114</v>
      </c>
      <c r="D108" s="6">
        <v>1</v>
      </c>
      <c r="E108" s="1" t="s">
        <v>13</v>
      </c>
      <c r="F108" s="6">
        <v>0</v>
      </c>
      <c r="G108" s="6">
        <v>0</v>
      </c>
      <c r="H108" s="6">
        <f>ROUND(D108*F108,0)</f>
        <v>0</v>
      </c>
      <c r="I108" s="6">
        <f>ROUND(D108*G108,0)</f>
        <v>0</v>
      </c>
    </row>
    <row r="109" spans="6:7" ht="12.75">
      <c r="F109" s="6" t="s">
        <v>153</v>
      </c>
      <c r="G109" s="6" t="s">
        <v>153</v>
      </c>
    </row>
    <row r="110" spans="1:9" ht="38.25">
      <c r="A110" s="8">
        <v>55</v>
      </c>
      <c r="B110" s="1" t="s">
        <v>115</v>
      </c>
      <c r="C110" s="2" t="s">
        <v>164</v>
      </c>
      <c r="D110" s="6">
        <v>2</v>
      </c>
      <c r="E110" s="1" t="s">
        <v>13</v>
      </c>
      <c r="F110" s="6">
        <v>0</v>
      </c>
      <c r="G110" s="6">
        <v>0</v>
      </c>
      <c r="H110" s="6">
        <f>ROUND(D110*F110,0)</f>
        <v>0</v>
      </c>
      <c r="I110" s="6">
        <f>ROUND(D110*G110,0)</f>
        <v>0</v>
      </c>
    </row>
    <row r="111" spans="6:7" ht="12.75">
      <c r="F111" s="6" t="s">
        <v>153</v>
      </c>
      <c r="G111" s="6" t="s">
        <v>153</v>
      </c>
    </row>
    <row r="112" spans="1:9" ht="38.25">
      <c r="A112" s="8">
        <v>56</v>
      </c>
      <c r="B112" s="1" t="s">
        <v>116</v>
      </c>
      <c r="C112" s="2" t="s">
        <v>117</v>
      </c>
      <c r="D112" s="6">
        <v>1</v>
      </c>
      <c r="E112" s="1" t="s">
        <v>13</v>
      </c>
      <c r="F112" s="6">
        <v>0</v>
      </c>
      <c r="G112" s="6">
        <v>0</v>
      </c>
      <c r="H112" s="6">
        <f>ROUND(D112*F112,0)</f>
        <v>0</v>
      </c>
      <c r="I112" s="6">
        <f>ROUND(D112*G112,0)</f>
        <v>0</v>
      </c>
    </row>
    <row r="113" spans="6:7" ht="12.75">
      <c r="F113" s="6" t="s">
        <v>153</v>
      </c>
      <c r="G113" s="6" t="s">
        <v>153</v>
      </c>
    </row>
    <row r="114" spans="1:9" ht="38.25">
      <c r="A114" s="8">
        <v>57</v>
      </c>
      <c r="B114" s="1" t="s">
        <v>118</v>
      </c>
      <c r="C114" s="2" t="s">
        <v>119</v>
      </c>
      <c r="D114" s="6">
        <v>1</v>
      </c>
      <c r="E114" s="1" t="s">
        <v>13</v>
      </c>
      <c r="F114" s="6">
        <v>0</v>
      </c>
      <c r="G114" s="6">
        <v>0</v>
      </c>
      <c r="H114" s="6">
        <f>ROUND(D114*F114,0)</f>
        <v>0</v>
      </c>
      <c r="I114" s="6">
        <f>ROUND(D114*G114,0)</f>
        <v>0</v>
      </c>
    </row>
    <row r="115" spans="6:7" ht="12.75">
      <c r="F115" s="6" t="s">
        <v>153</v>
      </c>
      <c r="G115" s="6" t="s">
        <v>153</v>
      </c>
    </row>
    <row r="116" spans="1:9" ht="51">
      <c r="A116" s="8">
        <v>58</v>
      </c>
      <c r="B116" s="1" t="s">
        <v>120</v>
      </c>
      <c r="C116" s="2" t="s">
        <v>165</v>
      </c>
      <c r="D116" s="6">
        <v>1</v>
      </c>
      <c r="E116" s="1" t="s">
        <v>64</v>
      </c>
      <c r="F116" s="6">
        <v>0</v>
      </c>
      <c r="G116" s="6">
        <v>0</v>
      </c>
      <c r="H116" s="6">
        <f>ROUND(D116*F116,0)</f>
        <v>0</v>
      </c>
      <c r="I116" s="6">
        <f>ROUND(D116*G116,0)</f>
        <v>0</v>
      </c>
    </row>
    <row r="118" spans="1:9" s="9" customFormat="1" ht="12.75">
      <c r="A118" s="7"/>
      <c r="B118" s="3"/>
      <c r="C118" s="3" t="s">
        <v>121</v>
      </c>
      <c r="D118" s="5"/>
      <c r="E118" s="3"/>
      <c r="F118" s="5"/>
      <c r="G118" s="5"/>
      <c r="H118" s="5">
        <f>ROUND(SUM(H2:H117),0)</f>
        <v>0</v>
      </c>
      <c r="I118" s="5">
        <f>ROUND(SUM(I2:I117),0)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Felhasznalo</cp:lastModifiedBy>
  <cp:lastPrinted>2016-01-25T11:31:15Z</cp:lastPrinted>
  <dcterms:created xsi:type="dcterms:W3CDTF">2015-07-02T18:17:10Z</dcterms:created>
  <dcterms:modified xsi:type="dcterms:W3CDTF">2016-05-12T12:51:30Z</dcterms:modified>
  <cp:category/>
  <cp:version/>
  <cp:contentType/>
  <cp:contentStatus/>
</cp:coreProperties>
</file>