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270" activeTab="3"/>
  </bookViews>
  <sheets>
    <sheet name="Záradék" sheetId="1" r:id="rId1"/>
    <sheet name="Összesítő" sheetId="2" r:id="rId2"/>
    <sheet name="Irtás, föld- és sziklamunka" sheetId="3" r:id="rId3"/>
    <sheet name="Előregyártott épületszerkezeti " sheetId="4" r:id="rId4"/>
    <sheet name="Fa- és műanyag szerkezet elhely" sheetId="5" r:id="rId5"/>
  </sheets>
  <definedNames/>
  <calcPr calcMode="manual" fullCalcOnLoad="1"/>
</workbook>
</file>

<file path=xl/sharedStrings.xml><?xml version="1.0" encoding="utf-8"?>
<sst xmlns="http://schemas.openxmlformats.org/spreadsheetml/2006/main" count="243" uniqueCount="166">
  <si>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</si>
  <si>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</si>
  <si>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</si>
  <si>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</si>
  <si>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</si>
  <si>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</si>
  <si>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</si>
  <si>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</si>
  <si>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</si>
  <si>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</si>
  <si>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</si>
  <si>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</si>
  <si>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</si>
  <si>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</si>
  <si>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</si>
  <si>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</si>
  <si>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</si>
  <si>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</si>
  <si>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</si>
  <si>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</si>
  <si>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32-000-9.2-0000103</t>
  </si>
  <si>
    <t>klts</t>
  </si>
  <si>
    <t>Meglévő kórtermi beépített bútorzat és falburkolat bontása az ágysávok gázoldali és elektromos bontásával együtt</t>
  </si>
  <si>
    <t>32-000-9.2-0000104</t>
  </si>
  <si>
    <t>Fürdőszobai elektromos bontás, feszültségmentesítés, és kórtermi lámpatestek, szerelvények lebontása</t>
  </si>
  <si>
    <t>32-000-9.2-0000105</t>
  </si>
  <si>
    <t>Fürdőszobai vizes berendezési tárgyak és piperék leszerelése (WC + mosdó + zuhany)</t>
  </si>
  <si>
    <t>32-000-9.2-0000106</t>
  </si>
  <si>
    <t>32-000-9.2-0000107</t>
  </si>
  <si>
    <t>m2</t>
  </si>
  <si>
    <t>Kórtermi pvc padlóburkolat bontása lábazattal együtt</t>
  </si>
  <si>
    <t>32-000-9.2-0000109</t>
  </si>
  <si>
    <t>Fürdőszobai padlóburkolat bontása</t>
  </si>
  <si>
    <t>32-000-9.2-0000110</t>
  </si>
  <si>
    <t>Aljzatbeton bontása 10 cm vtg.</t>
  </si>
  <si>
    <t>32-000-9.2-0000111</t>
  </si>
  <si>
    <t>Fürdőszobai acélvázas betoniplap burkolatos szerelt fal fürdőszobai oldalának lebontása (víz + csat. + elektromos vez. csere miatt)</t>
  </si>
  <si>
    <t>32-000-9.2-0000112</t>
  </si>
  <si>
    <t>32-000-9.2-0000113</t>
  </si>
  <si>
    <t>Fürdőszobai új 10 cm vtg. Ytong válaszfal falazása</t>
  </si>
  <si>
    <t>32-000-9.2-0000114</t>
  </si>
  <si>
    <t>Fürdőszobai új 10 cm vtg. Ytong válaszfal vakolása csempe burk. alá</t>
  </si>
  <si>
    <t>32-000-9.2-0000115</t>
  </si>
  <si>
    <t>Fürdőszobai zsákos cem. esztrich aljzat készítése (víz + csat. szer. után) 8 cm vtg.-ban simítva</t>
  </si>
  <si>
    <t>32-000-9.2-0000116</t>
  </si>
  <si>
    <t>Üzemi víz elleni kent szigetelés készítése Mapei 2 komp. anyaggal, gumirozott hajlaterősítésekkel (fürdő, padozat + oldalfal)</t>
  </si>
  <si>
    <t>32-000-9.2-0000117</t>
  </si>
  <si>
    <t>Fürdőszobai csempe falburkolat készítése 20x25 cm zalakerámia lapokkal, flexibilis rag. + fuga + műanyag élvédőkkel</t>
  </si>
  <si>
    <t>32-000-9.2-0000118</t>
  </si>
  <si>
    <t>Fürdőszobai csuszásmentes gress padlólap burkolat készítése 30x30 cm-es lapokkal, flex rag. + fuga</t>
  </si>
  <si>
    <t>32-000-9.2-0000119</t>
  </si>
  <si>
    <t>m</t>
  </si>
  <si>
    <t>Fürdőszobai 10 cm magas gress lapból lábazat készítése</t>
  </si>
  <si>
    <t>32-000-9.2-0000120</t>
  </si>
  <si>
    <t>Kortermi oldalfalak bontott faburkolata helyén, gipszkarton előtétfal építése horg. acélszerk. 75 mm 2 rtg. gipszkarton 5 cm hangszigetelés, össz. vtg. 100 mm (ágysávok + orvosi gázvezeték + elektromos védőcső elburkolásához)</t>
  </si>
  <si>
    <t>32-000-9.2-0000121</t>
  </si>
  <si>
    <t>Mennyezeti és falfestési munkák előkészítése (kaparás + glettelés) üvegszálas tapéta és héra festés alá</t>
  </si>
  <si>
    <t>32-000-9.2-0000122</t>
  </si>
  <si>
    <t>Kortermi mennyezet és fürdőszobai csempe feletti falfestés 2 rtg. héra falfestékkel</t>
  </si>
  <si>
    <t>32-000-9.2-0000123</t>
  </si>
  <si>
    <t>Kortermi falak tapétázása üvegszálas tapétával + 2 rtg. héra mázolása</t>
  </si>
  <si>
    <t>32-000-9.2-0000124</t>
  </si>
  <si>
    <t>32-000-9.2-0000125</t>
  </si>
  <si>
    <t>Kortermi régi felbontott pvc burk. ragasztójának eltávolítása csiszolással</t>
  </si>
  <si>
    <t>32-000-9.2-0000126</t>
  </si>
  <si>
    <t>Padlopon aljzatbeton kiegyenlítő réteg felhordása 2x3 mm vtg-ban</t>
  </si>
  <si>
    <t>32-000-9.2-0000127</t>
  </si>
  <si>
    <t>Tarkett optima 2 mm pvc padlóburkolat készítése ragasztással + toldások hézagmentes kihegesztésével</t>
  </si>
  <si>
    <t>32-000-9.2-0000128</t>
  </si>
  <si>
    <t>Tarkett anyagú 10 cm magas felhajtott lábazat műanyag falszegéllyel + hézagmentes kihegesztéssel</t>
  </si>
  <si>
    <t>32-000-9.2-0000129</t>
  </si>
  <si>
    <t>Fürdőszobai ventillátoros elszívás kiépítése, a holokzati kivezetéssel, átm. 125-ös spirálcsővel, elektromos indítással a fürdőszobai kapcsolóval</t>
  </si>
  <si>
    <t>32-000-9.2-0000130</t>
  </si>
  <si>
    <t>Ágysávokhoz orvosi gázvezetékek kiépítése rézcsőből (oxigén + vákum) folyosói gerincvezetékek lecsatlakozásától, nyomáspróbával</t>
  </si>
  <si>
    <t>32-000-9.2-0000131</t>
  </si>
  <si>
    <t>Ágysáv lámpákhoz elektromos védőcső és vez. kiépítése + nővérhívó védőcső szerelése</t>
  </si>
  <si>
    <t>32-000-9.2-0000132</t>
  </si>
  <si>
    <t>Ágysávok felszerelése, gázoldali és elektromos bekötéssel, oxigén + vákum csatlakozó dugóval (orvosi készülékek és nővérhívó nélkül) folyosói csatlakozás kiépítéssel</t>
  </si>
  <si>
    <t>32-000-9.2-0000133</t>
  </si>
  <si>
    <t>Kórtermi mennyezeti lámpa cseréje, új vezeték kiépítésével.</t>
  </si>
  <si>
    <t>32-000-9.2-0000134</t>
  </si>
  <si>
    <t>Bútorvilágító lámpa cseréje,</t>
  </si>
  <si>
    <t>32-000-9.2-0000135</t>
  </si>
  <si>
    <t>TV + antenna csatlakozóhely kiépítése homlokzati ajtó fölé</t>
  </si>
  <si>
    <t>32-000-9.2-0000136</t>
  </si>
  <si>
    <t>Korterem világítási kapcsolók - dugalj - irányfény cseréje</t>
  </si>
  <si>
    <t>32-000-9.2-0000137</t>
  </si>
  <si>
    <t>Fürdőszobai vízhatlan fali lámpatest felszerelése védőcsővel + vezetékkel BRIO tipus</t>
  </si>
  <si>
    <t>32-000-9.2-0000138</t>
  </si>
  <si>
    <t>Fürdőszobai kapcsoló felszerelése</t>
  </si>
  <si>
    <t>32-000-9.2-0000139</t>
  </si>
  <si>
    <t>Kortermi hűtéshez klíma kiépítése 3,6 KW Fisher tip. elektromos betáp kiépítésével. Beltéri egység a homlokzati üvegfali ajtó fölé szerelve, kültéri egység a homl. függőfolyosó padozatában</t>
  </si>
  <si>
    <t>32-000-9.2-0000140</t>
  </si>
  <si>
    <t>Fürdőszobai H+M vízvezeték kiépítése 5rtg műanyag csővel mosdóhoz - zuhanyhoz - geberit WC-hez</t>
  </si>
  <si>
    <t>32-000-9.2-0000141</t>
  </si>
  <si>
    <t>Fürdőszobai pvc lefolyó vez. kiép. 1 db HL padlóösszefolyó beépítéséssel zuhanyzóhoz -mosdóhoz - WC-hez</t>
  </si>
  <si>
    <t>32-000-9.2-0000142</t>
  </si>
  <si>
    <t>Mosdó berendezés elhelyezése és bekötése, alföldi tip. porcelán, szifonnal</t>
  </si>
  <si>
    <t>32-000-9.2-0000143</t>
  </si>
  <si>
    <t>Wc öblítőtartály, falba építhető Geberit tip.</t>
  </si>
  <si>
    <t>32-000-9.2-0000144</t>
  </si>
  <si>
    <t>32-000-9.2-0000145</t>
  </si>
  <si>
    <t>Wc üllőke felszerelése solinar tip.</t>
  </si>
  <si>
    <t>32-000-9.2-0000146</t>
  </si>
  <si>
    <t>Zuhanycsaptelep fali kludi-logo-mix egykaros</t>
  </si>
  <si>
    <t>32-000-9.2-0000147</t>
  </si>
  <si>
    <t>mosdó csaptelep egykaros kludi kerámia betétes</t>
  </si>
  <si>
    <t>32-000-9.2-0000148</t>
  </si>
  <si>
    <t>Fajansz piperepolc Alföldi tip.</t>
  </si>
  <si>
    <t>32-000-9.2-0000149</t>
  </si>
  <si>
    <t>Mosdó fölé 60x40 cm tükör + tartó</t>
  </si>
  <si>
    <t>32-000-9.2-0000150</t>
  </si>
  <si>
    <t>Rozsdamentes szappantartó zuhanyhoz</t>
  </si>
  <si>
    <t>32-000-9.2-0000151</t>
  </si>
  <si>
    <t>Zuhany kapaszkodó egyenes, fehér szinterezett</t>
  </si>
  <si>
    <t>32-000-9.2-0000152</t>
  </si>
  <si>
    <t>Zuhanyfüggöny tartó rozsdamentes csőből 90x90 cm.es sarokhoz</t>
  </si>
  <si>
    <t>32-000-9.2-0000153</t>
  </si>
  <si>
    <t>Zuhanyfüggöny karika akasztóval 180x200 cm-es</t>
  </si>
  <si>
    <t>32-000-9.2-0000154</t>
  </si>
  <si>
    <t>Króm wc papírtartó</t>
  </si>
  <si>
    <t>32-000-9.2-0000155</t>
  </si>
  <si>
    <t>Króm rozsdamentes törölköző - fürdőköpeny akasztó, 2 ágú</t>
  </si>
  <si>
    <t>32-000-9.2-0000156</t>
  </si>
  <si>
    <t>Fürdő és kórterem pipere takarítása (fürdő csempe, aklakos műanyag üvegfal, beépített bútorok, pvc padló, fürdő padló)</t>
  </si>
  <si>
    <t>Előregyártott épületszerkezeti elem elhelyezése és szerelése</t>
  </si>
  <si>
    <t>44-029-1.2.3-0000157</t>
  </si>
  <si>
    <t>Fa- és műanyag szerkezet elhelyezése</t>
  </si>
  <si>
    <t>Összesen:</t>
  </si>
  <si>
    <t xml:space="preserve">Név : JAHN FERENC KÓRHÁZ               </t>
  </si>
  <si>
    <t xml:space="preserve">Cím : 1204 Budapest                    </t>
  </si>
  <si>
    <t xml:space="preserve">                                       </t>
  </si>
  <si>
    <t xml:space="preserve">Köves út 1.                            </t>
  </si>
  <si>
    <t xml:space="preserve"> Készítette   :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</si>
  <si>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</si>
  <si>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</si>
  <si>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Ajánlati költségvetés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</si>
  <si>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</si>
  <si>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</si>
  <si>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</si>
  <si>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</si>
  <si>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</si>
  <si>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</si>
  <si>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</si>
  <si>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</si>
  <si>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</si>
  <si>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</si>
  <si>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</si>
  <si>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</si>
  <si>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</si>
  <si>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</si>
  <si>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</si>
  <si>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</si>
  <si>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</si>
  <si>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</si>
  <si>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</si>
  <si>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 Kelt:      2016-01-22                 </t>
  </si>
  <si>
    <t>Fűtési csövek + sajtoltacél ajtótokok alap + zománc mázolása (trinát)</t>
  </si>
  <si>
    <t>32-000-9.2-0000108</t>
  </si>
  <si>
    <t>Kórterembe új radiátorok felszerelése</t>
  </si>
  <si>
    <t>Kórtermi fűtési radiátor leszerelése</t>
  </si>
  <si>
    <t>Beépített bútorok gyártása és szerelése kórterembe tervrajz alapján</t>
  </si>
  <si>
    <t>Fürdőszobai acéltokos ajtó kibontása, utána új 90x210 cm-es új sajtolt acéltokos, gyári felületkezelt ajtólapos ajtó beépítése Wc zárral + kilinccsel</t>
  </si>
  <si>
    <t xml:space="preserve">705 kórterem felújítása                              </t>
  </si>
  <si>
    <t>IV. rész Urológiai 704, 705. kórtermek felújítása</t>
  </si>
  <si>
    <t>Alföldi tip. WC csésze (Easy Plus) geberit tartályhoz, bekötő idommal nyomó lappal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</si>
</sst>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1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.75">
      <c r="A1" s="24"/>
      <c r="B1" s="24"/>
      <c r="C1" s="24"/>
      <c r="D1" s="24"/>
    </row>
    <row r="3" spans="1:3" ht="15.75">
      <c r="A3" s="10" t="s">
        <v>129</v>
      </c>
      <c r="C3" s="10" t="s">
        <v>156</v>
      </c>
    </row>
    <row r="4" spans="1:3" ht="15.75">
      <c r="A4" s="10" t="s">
        <v>130</v>
      </c>
      <c r="C4" s="10" t="s">
        <v>131</v>
      </c>
    </row>
    <row r="5" ht="15.75">
      <c r="A5" s="10" t="s">
        <v>132</v>
      </c>
    </row>
    <row r="6" spans="1:3" ht="15.75">
      <c r="A6" s="10" t="s">
        <v>131</v>
      </c>
      <c r="C6" s="10" t="s">
        <v>131</v>
      </c>
    </row>
    <row r="7" ht="15.75">
      <c r="C7" s="10" t="s">
        <v>133</v>
      </c>
    </row>
    <row r="8" spans="1:3" ht="15.75">
      <c r="A8" s="18" t="s">
        <v>164</v>
      </c>
      <c r="C8" s="10" t="s">
        <v>131</v>
      </c>
    </row>
    <row r="9" ht="15.75">
      <c r="A9" s="10" t="s">
        <v>163</v>
      </c>
    </row>
    <row r="10" ht="15.75">
      <c r="A10" s="10" t="s">
        <v>134</v>
      </c>
    </row>
    <row r="11" ht="15.75">
      <c r="A11" s="10" t="s">
        <v>135</v>
      </c>
    </row>
    <row r="13" spans="1:4" ht="15.75">
      <c r="A13" s="25" t="s">
        <v>136</v>
      </c>
      <c r="B13" s="25"/>
      <c r="C13" s="25"/>
      <c r="D13" s="25"/>
    </row>
    <row r="14" spans="1:4" ht="15.75">
      <c r="A14" s="14" t="s">
        <v>137</v>
      </c>
      <c r="B14" s="14"/>
      <c r="C14" s="17" t="s">
        <v>138</v>
      </c>
      <c r="D14" s="17" t="s">
        <v>139</v>
      </c>
    </row>
    <row r="15" spans="1:4" ht="15.75">
      <c r="A15" s="10" t="s">
        <v>140</v>
      </c>
      <c r="C15" s="10">
        <f>ROUND(SUM(Összesítő!B2:B4),0)</f>
        <v>0</v>
      </c>
      <c r="D15" s="10">
        <f>ROUND(SUM(Összesítő!C2:C4),0)</f>
        <v>0</v>
      </c>
    </row>
    <row r="16" spans="1:4" ht="15.75">
      <c r="A16" s="14" t="s">
        <v>141</v>
      </c>
      <c r="B16" s="15">
        <v>0</v>
      </c>
      <c r="C16" s="14"/>
      <c r="D16" s="14">
        <f>ROUND(D15*B16,0)</f>
        <v>0</v>
      </c>
    </row>
    <row r="17" spans="1:4" ht="15.75">
      <c r="A17" s="14" t="s">
        <v>142</v>
      </c>
      <c r="B17" s="14"/>
      <c r="C17" s="14">
        <f>ROUND(C15,0)</f>
        <v>0</v>
      </c>
      <c r="D17" s="14">
        <f>ROUND(D15+D16,0)</f>
        <v>0</v>
      </c>
    </row>
    <row r="18" spans="1:4" ht="15.75">
      <c r="A18" s="14" t="s">
        <v>143</v>
      </c>
      <c r="B18" s="14"/>
      <c r="C18" s="14">
        <f>ROUND(C17,0)</f>
        <v>0</v>
      </c>
      <c r="D18" s="14">
        <f>ROUND(D17,0)</f>
        <v>0</v>
      </c>
    </row>
    <row r="19" spans="1:3" ht="15.75">
      <c r="A19" s="10" t="s">
        <v>144</v>
      </c>
      <c r="C19" s="10">
        <f>ROUND(C18,0)</f>
        <v>0</v>
      </c>
    </row>
    <row r="20" spans="1:4" ht="15.75">
      <c r="A20" s="14" t="s">
        <v>145</v>
      </c>
      <c r="B20" s="15">
        <v>0</v>
      </c>
      <c r="C20" s="14">
        <f>ROUND(C19*B20,0)</f>
        <v>0</v>
      </c>
      <c r="D20" s="14"/>
    </row>
    <row r="21" spans="1:3" ht="15.75">
      <c r="A21" s="10" t="s">
        <v>146</v>
      </c>
      <c r="C21" s="10">
        <f>ROUND(C18+C20,0)</f>
        <v>0</v>
      </c>
    </row>
    <row r="22" spans="1:4" ht="15.75">
      <c r="A22" s="14" t="s">
        <v>147</v>
      </c>
      <c r="B22" s="15">
        <v>0</v>
      </c>
      <c r="C22" s="14">
        <f>ROUND(C21*B22,0)</f>
        <v>0</v>
      </c>
      <c r="D22" s="14"/>
    </row>
    <row r="23" spans="1:4" ht="15.75">
      <c r="A23" s="10" t="s">
        <v>148</v>
      </c>
      <c r="D23" s="10">
        <f>ROUND(D18,0)</f>
        <v>0</v>
      </c>
    </row>
    <row r="24" spans="1:4" ht="15.75">
      <c r="A24" s="14" t="s">
        <v>149</v>
      </c>
      <c r="B24" s="15">
        <v>0</v>
      </c>
      <c r="C24" s="14"/>
      <c r="D24" s="14">
        <f>ROUND(D23*B24,0)</f>
        <v>0</v>
      </c>
    </row>
    <row r="25" spans="1:4" ht="15.75">
      <c r="A25" s="10" t="s">
        <v>150</v>
      </c>
      <c r="C25" s="23">
        <f>ROUND(C21+C22+D18+D24,0)</f>
        <v>0</v>
      </c>
      <c r="D25" s="23"/>
    </row>
    <row r="26" spans="1:4" ht="15.75">
      <c r="A26" s="14" t="s">
        <v>151</v>
      </c>
      <c r="B26" s="15">
        <v>0</v>
      </c>
      <c r="C26" s="26">
        <f>ROUND(C25*B26,0)</f>
        <v>0</v>
      </c>
      <c r="D26" s="26"/>
    </row>
    <row r="27" spans="1:4" ht="15.75">
      <c r="A27" s="10" t="s">
        <v>152</v>
      </c>
      <c r="C27" s="23">
        <f>ROUND(C25+C26,0)</f>
        <v>0</v>
      </c>
      <c r="D27" s="23"/>
    </row>
    <row r="28" spans="1:4" ht="15.75">
      <c r="A28" s="14" t="s">
        <v>153</v>
      </c>
      <c r="B28" s="15">
        <v>0.27</v>
      </c>
      <c r="C28" s="26">
        <f>ROUND(C27*B28,0)</f>
        <v>0</v>
      </c>
      <c r="D28" s="26"/>
    </row>
    <row r="29" spans="1:4" ht="15.75">
      <c r="A29" s="14" t="s">
        <v>154</v>
      </c>
      <c r="B29" s="14"/>
      <c r="C29" s="22">
        <f>ROUND(C27+C28,0)</f>
        <v>0</v>
      </c>
      <c r="D29" s="22"/>
    </row>
    <row r="33" spans="2:3" ht="15.75">
      <c r="B33" s="23" t="s">
        <v>155</v>
      </c>
      <c r="C33" s="23"/>
    </row>
    <row r="35" ht="15.75">
      <c r="A35" s="16"/>
    </row>
    <row r="36" ht="15.75">
      <c r="A36" s="16"/>
    </row>
    <row r="37" ht="15.75">
      <c r="A37" s="16"/>
    </row>
  </sheetData>
  <sheetProtection/>
  <mergeCells count="8">
    <mergeCell ref="C29:D29"/>
    <mergeCell ref="B33:C33"/>
    <mergeCell ref="A1:D1"/>
    <mergeCell ref="A13:D13"/>
    <mergeCell ref="C25:D25"/>
    <mergeCell ref="C26:D26"/>
    <mergeCell ref="C27:D27"/>
    <mergeCell ref="C28:D28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'Irtás, föld- és sziklamunka'!H6</f>
        <v>0</v>
      </c>
      <c r="C2" s="11">
        <f>'Irtás, föld- és sziklamunka'!I6</f>
        <v>0</v>
      </c>
    </row>
    <row r="3" spans="1:3" ht="31.5">
      <c r="A3" s="11" t="s">
        <v>125</v>
      </c>
      <c r="B3" s="11">
        <f>'Előregyártott épületszerkezeti '!H110</f>
        <v>0</v>
      </c>
      <c r="C3" s="11" t="s">
        <v>156</v>
      </c>
    </row>
    <row r="4" spans="1:3" ht="15.75">
      <c r="A4" s="11" t="s">
        <v>127</v>
      </c>
      <c r="B4" s="11">
        <f>'Fa- és műanyag szerkezet elhely'!H4</f>
        <v>0</v>
      </c>
      <c r="C4" s="11">
        <f>'Fa- és műanyag szerkezet elhely'!I4</f>
        <v>0</v>
      </c>
    </row>
    <row r="5" spans="1:2" s="12" customFormat="1" ht="15.75">
      <c r="A5" s="12" t="s">
        <v>128</v>
      </c>
      <c r="B5" s="12">
        <f>ROUND(SUM(B2:B4),0)</f>
        <v>0</v>
      </c>
    </row>
    <row r="8" ht="15.75">
      <c r="A8" s="20"/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12</v>
      </c>
      <c r="C2" s="2" t="s">
        <v>18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1" t="s">
        <v>156</v>
      </c>
    </row>
    <row r="4" spans="1:9" ht="51">
      <c r="A4" s="8">
        <v>2</v>
      </c>
      <c r="B4" s="1" t="s">
        <v>14</v>
      </c>
      <c r="C4" s="2" t="s">
        <v>16</v>
      </c>
      <c r="D4" s="6">
        <v>8</v>
      </c>
      <c r="E4" s="1" t="s">
        <v>15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  <row r="8" ht="15.75">
      <c r="A8" s="1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74">
      <selection activeCell="M79" sqref="M7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20</v>
      </c>
      <c r="C2" s="2" t="s">
        <v>22</v>
      </c>
      <c r="D2" s="6">
        <v>1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23</v>
      </c>
      <c r="C4" s="2" t="s">
        <v>24</v>
      </c>
      <c r="D4" s="6">
        <v>6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25</v>
      </c>
      <c r="C6" s="2" t="s">
        <v>26</v>
      </c>
      <c r="D6" s="6">
        <v>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21">
        <v>4</v>
      </c>
      <c r="B8" s="1" t="s">
        <v>27</v>
      </c>
      <c r="C8" s="2" t="s">
        <v>160</v>
      </c>
      <c r="D8" s="6">
        <v>2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3" ht="15.75">
      <c r="A9" s="21"/>
      <c r="C9" s="2"/>
    </row>
    <row r="10" spans="1:9" ht="25.5">
      <c r="A10" s="8">
        <v>5</v>
      </c>
      <c r="B10" s="1" t="s">
        <v>28</v>
      </c>
      <c r="C10" s="1" t="s">
        <v>159</v>
      </c>
      <c r="D10" s="1">
        <v>2</v>
      </c>
      <c r="E10" s="1" t="s">
        <v>13</v>
      </c>
      <c r="F10" s="6">
        <v>0</v>
      </c>
      <c r="G10" s="6">
        <v>0</v>
      </c>
      <c r="H10" s="6">
        <f>ROUND(D12*F10,0)</f>
        <v>0</v>
      </c>
      <c r="I10" s="6">
        <f>ROUND(D12*G10,0)</f>
        <v>0</v>
      </c>
    </row>
    <row r="11" ht="12.75">
      <c r="C11" s="2"/>
    </row>
    <row r="12" spans="1:5" ht="25.5">
      <c r="A12" s="8">
        <v>6</v>
      </c>
      <c r="B12" s="1" t="s">
        <v>158</v>
      </c>
      <c r="C12" s="2" t="s">
        <v>30</v>
      </c>
      <c r="D12" s="6">
        <v>32</v>
      </c>
      <c r="E12" s="1" t="s">
        <v>29</v>
      </c>
    </row>
    <row r="14" spans="1:9" ht="25.5">
      <c r="A14" s="8">
        <v>7</v>
      </c>
      <c r="B14" s="1" t="s">
        <v>31</v>
      </c>
      <c r="C14" s="2" t="s">
        <v>32</v>
      </c>
      <c r="D14" s="6">
        <v>4.2</v>
      </c>
      <c r="E14" s="1" t="s">
        <v>29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33</v>
      </c>
      <c r="C16" s="2" t="s">
        <v>34</v>
      </c>
      <c r="D16" s="6">
        <v>4.2</v>
      </c>
      <c r="E16" s="1" t="s">
        <v>29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35</v>
      </c>
      <c r="C18" s="2" t="s">
        <v>36</v>
      </c>
      <c r="D18" s="6">
        <v>15</v>
      </c>
      <c r="E18" s="1" t="s">
        <v>29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37</v>
      </c>
      <c r="C20" s="2" t="s">
        <v>162</v>
      </c>
      <c r="D20" s="6">
        <v>1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38</v>
      </c>
      <c r="C22" s="2" t="s">
        <v>39</v>
      </c>
      <c r="D22" s="6">
        <v>15</v>
      </c>
      <c r="E22" s="1" t="s">
        <v>29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40</v>
      </c>
      <c r="C24" s="2" t="s">
        <v>41</v>
      </c>
      <c r="D24" s="6">
        <v>15</v>
      </c>
      <c r="E24" s="1" t="s">
        <v>29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38.25">
      <c r="A26" s="8">
        <v>13</v>
      </c>
      <c r="B26" s="1" t="s">
        <v>42</v>
      </c>
      <c r="C26" s="2" t="s">
        <v>43</v>
      </c>
      <c r="D26" s="6">
        <v>4.2</v>
      </c>
      <c r="E26" s="1" t="s">
        <v>29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44</v>
      </c>
      <c r="C28" s="2" t="s">
        <v>45</v>
      </c>
      <c r="D28" s="6">
        <v>24</v>
      </c>
      <c r="E28" s="1" t="s">
        <v>29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46</v>
      </c>
      <c r="C30" s="2" t="s">
        <v>47</v>
      </c>
      <c r="D30" s="6">
        <v>20</v>
      </c>
      <c r="E30" s="1" t="s">
        <v>29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38.25">
      <c r="A32" s="8">
        <v>16</v>
      </c>
      <c r="B32" s="1" t="s">
        <v>48</v>
      </c>
      <c r="C32" s="2" t="s">
        <v>49</v>
      </c>
      <c r="D32" s="6">
        <v>4.2</v>
      </c>
      <c r="E32" s="1" t="s">
        <v>29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25.5">
      <c r="A34" s="8">
        <v>17</v>
      </c>
      <c r="B34" s="1" t="s">
        <v>50</v>
      </c>
      <c r="C34" s="2" t="s">
        <v>52</v>
      </c>
      <c r="D34" s="6">
        <v>9.6</v>
      </c>
      <c r="E34" s="1" t="s">
        <v>51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89.25">
      <c r="A36" s="8">
        <v>18</v>
      </c>
      <c r="B36" s="1" t="s">
        <v>53</v>
      </c>
      <c r="C36" s="2" t="s">
        <v>54</v>
      </c>
      <c r="D36" s="6">
        <v>32.24</v>
      </c>
      <c r="E36" s="1" t="s">
        <v>29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38.25">
      <c r="A38" s="8">
        <v>19</v>
      </c>
      <c r="B38" s="1" t="s">
        <v>55</v>
      </c>
      <c r="C38" s="2" t="s">
        <v>56</v>
      </c>
      <c r="D38" s="6">
        <v>98</v>
      </c>
      <c r="E38" s="1" t="s">
        <v>29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38.25">
      <c r="A40" s="8">
        <v>20</v>
      </c>
      <c r="B40" s="1" t="s">
        <v>57</v>
      </c>
      <c r="C40" s="2" t="s">
        <v>58</v>
      </c>
      <c r="D40" s="6">
        <v>46</v>
      </c>
      <c r="E40" s="1" t="s">
        <v>29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25.5">
      <c r="A42" s="8">
        <v>21</v>
      </c>
      <c r="B42" s="1" t="s">
        <v>59</v>
      </c>
      <c r="C42" s="2" t="s">
        <v>60</v>
      </c>
      <c r="D42" s="6">
        <v>52</v>
      </c>
      <c r="E42" s="1" t="s">
        <v>29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25.5">
      <c r="A44" s="8">
        <v>22</v>
      </c>
      <c r="B44" s="1" t="s">
        <v>61</v>
      </c>
      <c r="C44" s="2" t="s">
        <v>157</v>
      </c>
      <c r="D44" s="6">
        <v>14</v>
      </c>
      <c r="E44" s="1" t="s">
        <v>29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38.25">
      <c r="A46" s="8">
        <v>23</v>
      </c>
      <c r="B46" s="1" t="s">
        <v>62</v>
      </c>
      <c r="C46" s="2" t="s">
        <v>63</v>
      </c>
      <c r="D46" s="6">
        <v>32</v>
      </c>
      <c r="E46" s="1" t="s">
        <v>29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25.5">
      <c r="A48" s="8">
        <v>24</v>
      </c>
      <c r="B48" s="1" t="s">
        <v>64</v>
      </c>
      <c r="C48" s="2" t="s">
        <v>65</v>
      </c>
      <c r="D48" s="6">
        <v>32</v>
      </c>
      <c r="E48" s="1" t="s">
        <v>29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51">
      <c r="A50" s="8">
        <v>25</v>
      </c>
      <c r="B50" s="1" t="s">
        <v>66</v>
      </c>
      <c r="C50" s="2" t="s">
        <v>67</v>
      </c>
      <c r="D50" s="6">
        <v>32</v>
      </c>
      <c r="E50" s="1" t="s">
        <v>29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51">
      <c r="A52" s="8">
        <v>26</v>
      </c>
      <c r="B52" s="1" t="s">
        <v>68</v>
      </c>
      <c r="C52" s="2" t="s">
        <v>69</v>
      </c>
      <c r="D52" s="6">
        <v>24</v>
      </c>
      <c r="E52" s="1" t="s">
        <v>51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ht="51">
      <c r="A54" s="8">
        <v>27</v>
      </c>
      <c r="B54" s="1" t="s">
        <v>70</v>
      </c>
      <c r="C54" s="2" t="s">
        <v>71</v>
      </c>
      <c r="D54" s="6">
        <v>1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6" spans="1:9" ht="51">
      <c r="A56" s="8">
        <v>28</v>
      </c>
      <c r="B56" s="1" t="s">
        <v>72</v>
      </c>
      <c r="C56" s="2" t="s">
        <v>73</v>
      </c>
      <c r="D56" s="6">
        <v>5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8" spans="1:9" ht="38.25">
      <c r="A58" s="8">
        <v>29</v>
      </c>
      <c r="B58" s="1" t="s">
        <v>74</v>
      </c>
      <c r="C58" s="2" t="s">
        <v>75</v>
      </c>
      <c r="D58" s="6">
        <v>5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60" spans="1:9" ht="63.75">
      <c r="A60" s="8">
        <v>30</v>
      </c>
      <c r="B60" s="1" t="s">
        <v>76</v>
      </c>
      <c r="C60" s="2" t="s">
        <v>77</v>
      </c>
      <c r="D60" s="6">
        <v>5</v>
      </c>
      <c r="E60" s="1" t="s">
        <v>13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2" spans="1:9" ht="25.5">
      <c r="A62" s="8">
        <v>31</v>
      </c>
      <c r="B62" s="1" t="s">
        <v>78</v>
      </c>
      <c r="C62" s="2" t="s">
        <v>79</v>
      </c>
      <c r="D62" s="6">
        <v>3</v>
      </c>
      <c r="E62" s="1" t="s">
        <v>13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4" spans="1:9" ht="25.5">
      <c r="A64" s="8">
        <v>32</v>
      </c>
      <c r="B64" s="1" t="s">
        <v>80</v>
      </c>
      <c r="C64" s="2" t="s">
        <v>81</v>
      </c>
      <c r="D64" s="6">
        <v>1</v>
      </c>
      <c r="E64" s="1" t="s">
        <v>13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6" spans="1:9" ht="25.5">
      <c r="A66" s="8">
        <v>33</v>
      </c>
      <c r="B66" s="1" t="s">
        <v>82</v>
      </c>
      <c r="C66" s="2" t="s">
        <v>83</v>
      </c>
      <c r="D66" s="6">
        <v>1</v>
      </c>
      <c r="E66" s="1" t="s">
        <v>13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8" spans="1:9" ht="25.5">
      <c r="A68" s="8">
        <v>34</v>
      </c>
      <c r="B68" s="1" t="s">
        <v>84</v>
      </c>
      <c r="C68" s="2" t="s">
        <v>85</v>
      </c>
      <c r="D68" s="6">
        <v>6</v>
      </c>
      <c r="E68" s="1" t="s">
        <v>13</v>
      </c>
      <c r="F68" s="6">
        <v>0</v>
      </c>
      <c r="G68" s="6">
        <v>0</v>
      </c>
      <c r="H68" s="6">
        <f>ROUND(D68*F68,0)</f>
        <v>0</v>
      </c>
      <c r="I68" s="6">
        <f>ROUND(D68*G68,0)</f>
        <v>0</v>
      </c>
    </row>
    <row r="70" spans="1:9" ht="38.25">
      <c r="A70" s="8">
        <v>35</v>
      </c>
      <c r="B70" s="1" t="s">
        <v>86</v>
      </c>
      <c r="C70" s="2" t="s">
        <v>87</v>
      </c>
      <c r="D70" s="6">
        <v>2</v>
      </c>
      <c r="E70" s="1" t="s">
        <v>13</v>
      </c>
      <c r="F70" s="6">
        <v>0</v>
      </c>
      <c r="G70" s="6">
        <v>0</v>
      </c>
      <c r="H70" s="6">
        <f>ROUND(D70*F70,0)</f>
        <v>0</v>
      </c>
      <c r="I70" s="6">
        <f>ROUND(D70*G70,0)</f>
        <v>0</v>
      </c>
    </row>
    <row r="72" spans="1:9" ht="25.5">
      <c r="A72" s="8">
        <v>36</v>
      </c>
      <c r="B72" s="1" t="s">
        <v>88</v>
      </c>
      <c r="C72" s="2" t="s">
        <v>89</v>
      </c>
      <c r="D72" s="6">
        <v>1</v>
      </c>
      <c r="E72" s="1" t="s">
        <v>13</v>
      </c>
      <c r="F72" s="6">
        <v>0</v>
      </c>
      <c r="G72" s="6">
        <v>0</v>
      </c>
      <c r="H72" s="6">
        <f>ROUND(D72*F72,0)</f>
        <v>0</v>
      </c>
      <c r="I72" s="6">
        <f>ROUND(D72*G72,0)</f>
        <v>0</v>
      </c>
    </row>
    <row r="74" spans="1:9" ht="76.5">
      <c r="A74" s="8">
        <v>37</v>
      </c>
      <c r="B74" s="1" t="s">
        <v>90</v>
      </c>
      <c r="C74" s="2" t="s">
        <v>91</v>
      </c>
      <c r="D74" s="6">
        <v>1</v>
      </c>
      <c r="E74" s="1" t="s">
        <v>13</v>
      </c>
      <c r="F74" s="6">
        <v>0</v>
      </c>
      <c r="G74" s="6">
        <v>0</v>
      </c>
      <c r="H74" s="6">
        <f>ROUND(D74*F74,0)</f>
        <v>0</v>
      </c>
      <c r="I74" s="6">
        <f>ROUND(D74*G74,0)</f>
        <v>0</v>
      </c>
    </row>
    <row r="76" spans="1:9" ht="51">
      <c r="A76" s="8">
        <v>38</v>
      </c>
      <c r="B76" s="1" t="s">
        <v>92</v>
      </c>
      <c r="C76" s="2" t="s">
        <v>93</v>
      </c>
      <c r="D76" s="6">
        <v>1</v>
      </c>
      <c r="E76" s="1" t="s">
        <v>21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8" spans="1:9" ht="38.25">
      <c r="A78" s="8">
        <v>39</v>
      </c>
      <c r="B78" s="1" t="s">
        <v>94</v>
      </c>
      <c r="C78" s="2" t="s">
        <v>95</v>
      </c>
      <c r="D78" s="6">
        <v>1</v>
      </c>
      <c r="E78" s="1" t="s">
        <v>21</v>
      </c>
      <c r="F78" s="6">
        <v>0</v>
      </c>
      <c r="G78" s="6">
        <v>0</v>
      </c>
      <c r="H78" s="6">
        <f>ROUND(D78*F78,0)</f>
        <v>0</v>
      </c>
      <c r="I78" s="6">
        <f>ROUND(D78*G78,0)</f>
        <v>0</v>
      </c>
    </row>
    <row r="80" spans="1:9" ht="38.25">
      <c r="A80" s="8">
        <v>40</v>
      </c>
      <c r="B80" s="1" t="s">
        <v>96</v>
      </c>
      <c r="C80" s="2" t="s">
        <v>97</v>
      </c>
      <c r="D80" s="6">
        <v>1</v>
      </c>
      <c r="E80" s="1" t="s">
        <v>13</v>
      </c>
      <c r="F80" s="6">
        <v>0</v>
      </c>
      <c r="G80" s="6">
        <v>0</v>
      </c>
      <c r="H80" s="6">
        <f>ROUND(D80*F80,0)</f>
        <v>0</v>
      </c>
      <c r="I80" s="6">
        <f>ROUND(D80*G80,0)</f>
        <v>0</v>
      </c>
    </row>
    <row r="82" spans="1:9" ht="25.5">
      <c r="A82" s="8">
        <v>41</v>
      </c>
      <c r="B82" s="1" t="s">
        <v>98</v>
      </c>
      <c r="C82" s="2" t="s">
        <v>99</v>
      </c>
      <c r="D82" s="6">
        <v>1</v>
      </c>
      <c r="E82" s="1" t="s">
        <v>13</v>
      </c>
      <c r="F82" s="6">
        <v>0</v>
      </c>
      <c r="G82" s="6">
        <v>0</v>
      </c>
      <c r="H82" s="6">
        <f>ROUND(D82*F82,0)</f>
        <v>0</v>
      </c>
      <c r="I82" s="6">
        <f>ROUND(D82*G82,0)</f>
        <v>0</v>
      </c>
    </row>
    <row r="84" spans="1:9" ht="38.25">
      <c r="A84" s="8">
        <v>42</v>
      </c>
      <c r="B84" s="1" t="s">
        <v>100</v>
      </c>
      <c r="C84" s="2" t="s">
        <v>165</v>
      </c>
      <c r="D84" s="6">
        <v>1</v>
      </c>
      <c r="E84" s="1" t="s">
        <v>13</v>
      </c>
      <c r="F84" s="6">
        <v>0</v>
      </c>
      <c r="G84" s="6">
        <v>0</v>
      </c>
      <c r="H84" s="6">
        <f>ROUND(D84*F84,0)</f>
        <v>0</v>
      </c>
      <c r="I84" s="6">
        <f>ROUND(D84*G84,0)</f>
        <v>0</v>
      </c>
    </row>
    <row r="86" spans="1:9" ht="25.5">
      <c r="A86" s="8">
        <v>43</v>
      </c>
      <c r="B86" s="1" t="s">
        <v>101</v>
      </c>
      <c r="C86" s="2" t="s">
        <v>102</v>
      </c>
      <c r="D86" s="6">
        <v>1</v>
      </c>
      <c r="E86" s="1" t="s">
        <v>13</v>
      </c>
      <c r="F86" s="6">
        <v>0</v>
      </c>
      <c r="G86" s="6">
        <v>0</v>
      </c>
      <c r="H86" s="6">
        <f>ROUND(D86*F86,0)</f>
        <v>0</v>
      </c>
      <c r="I86" s="6">
        <f>ROUND(D86*G86,0)</f>
        <v>0</v>
      </c>
    </row>
    <row r="88" spans="1:9" ht="25.5">
      <c r="A88" s="8">
        <v>44</v>
      </c>
      <c r="B88" s="1" t="s">
        <v>103</v>
      </c>
      <c r="C88" s="2" t="s">
        <v>104</v>
      </c>
      <c r="D88" s="6">
        <v>1</v>
      </c>
      <c r="E88" s="1" t="s">
        <v>13</v>
      </c>
      <c r="F88" s="6">
        <v>0</v>
      </c>
      <c r="G88" s="6">
        <v>0</v>
      </c>
      <c r="H88" s="6">
        <f>ROUND(D88*F88,0)</f>
        <v>0</v>
      </c>
      <c r="I88" s="6">
        <f>ROUND(D88*G88,0)</f>
        <v>0</v>
      </c>
    </row>
    <row r="90" spans="1:9" ht="25.5">
      <c r="A90" s="8">
        <v>45</v>
      </c>
      <c r="B90" s="1" t="s">
        <v>105</v>
      </c>
      <c r="C90" s="2" t="s">
        <v>106</v>
      </c>
      <c r="D90" s="6">
        <v>1</v>
      </c>
      <c r="E90" s="1" t="s">
        <v>13</v>
      </c>
      <c r="F90" s="6">
        <v>0</v>
      </c>
      <c r="G90" s="6">
        <v>0</v>
      </c>
      <c r="H90" s="6">
        <f>ROUND(D90*F90,0)</f>
        <v>0</v>
      </c>
      <c r="I90" s="6">
        <f>ROUND(D90*G90,0)</f>
        <v>0</v>
      </c>
    </row>
    <row r="92" spans="1:9" ht="25.5">
      <c r="A92" s="8">
        <v>46</v>
      </c>
      <c r="B92" s="1" t="s">
        <v>107</v>
      </c>
      <c r="C92" s="2" t="s">
        <v>108</v>
      </c>
      <c r="D92" s="6">
        <v>1</v>
      </c>
      <c r="E92" s="1" t="s">
        <v>13</v>
      </c>
      <c r="F92" s="6">
        <v>0</v>
      </c>
      <c r="G92" s="6">
        <v>0</v>
      </c>
      <c r="H92" s="6">
        <f>ROUND(D92*F92,0)</f>
        <v>0</v>
      </c>
      <c r="I92" s="6">
        <f>ROUND(D92*G92,0)</f>
        <v>0</v>
      </c>
    </row>
    <row r="94" spans="1:9" ht="25.5">
      <c r="A94" s="8">
        <v>47</v>
      </c>
      <c r="B94" s="1" t="s">
        <v>109</v>
      </c>
      <c r="C94" s="2" t="s">
        <v>110</v>
      </c>
      <c r="D94" s="6">
        <v>1</v>
      </c>
      <c r="E94" s="1" t="s">
        <v>13</v>
      </c>
      <c r="F94" s="6">
        <v>0</v>
      </c>
      <c r="G94" s="6">
        <v>0</v>
      </c>
      <c r="H94" s="6">
        <f>ROUND(D94*F94,0)</f>
        <v>0</v>
      </c>
      <c r="I94" s="6">
        <f>ROUND(D94*G94,0)</f>
        <v>0</v>
      </c>
    </row>
    <row r="96" spans="1:9" ht="25.5">
      <c r="A96" s="8">
        <v>48</v>
      </c>
      <c r="B96" s="1" t="s">
        <v>111</v>
      </c>
      <c r="C96" s="2" t="s">
        <v>112</v>
      </c>
      <c r="D96" s="6">
        <v>1</v>
      </c>
      <c r="E96" s="1" t="s">
        <v>13</v>
      </c>
      <c r="F96" s="6">
        <v>0</v>
      </c>
      <c r="G96" s="6">
        <v>0</v>
      </c>
      <c r="H96" s="6">
        <f>ROUND(D96*F96,0)</f>
        <v>0</v>
      </c>
      <c r="I96" s="6">
        <f>ROUND(D96*G96,0)</f>
        <v>0</v>
      </c>
    </row>
    <row r="98" spans="1:9" ht="25.5">
      <c r="A98" s="8">
        <v>49</v>
      </c>
      <c r="B98" s="1" t="s">
        <v>113</v>
      </c>
      <c r="C98" s="2" t="s">
        <v>114</v>
      </c>
      <c r="D98" s="6">
        <v>1</v>
      </c>
      <c r="E98" s="1" t="s">
        <v>13</v>
      </c>
      <c r="F98" s="6">
        <v>0</v>
      </c>
      <c r="G98" s="6">
        <v>0</v>
      </c>
      <c r="H98" s="6">
        <f>ROUND(D98*F98,0)</f>
        <v>0</v>
      </c>
      <c r="I98" s="6">
        <f>ROUND(D98*G98,0)</f>
        <v>0</v>
      </c>
    </row>
    <row r="100" spans="1:9" ht="25.5">
      <c r="A100" s="8">
        <v>50</v>
      </c>
      <c r="B100" s="1" t="s">
        <v>115</v>
      </c>
      <c r="C100" s="2" t="s">
        <v>116</v>
      </c>
      <c r="D100" s="6">
        <v>1</v>
      </c>
      <c r="E100" s="1" t="s">
        <v>13</v>
      </c>
      <c r="F100" s="6">
        <v>0</v>
      </c>
      <c r="G100" s="6">
        <v>0</v>
      </c>
      <c r="H100" s="6">
        <f>ROUND(D100*F100,0)</f>
        <v>0</v>
      </c>
      <c r="I100" s="6">
        <f>ROUND(D100*G100,0)</f>
        <v>0</v>
      </c>
    </row>
    <row r="102" spans="1:9" ht="25.5">
      <c r="A102" s="8">
        <v>51</v>
      </c>
      <c r="B102" s="1" t="s">
        <v>117</v>
      </c>
      <c r="C102" s="2" t="s">
        <v>118</v>
      </c>
      <c r="D102" s="6">
        <v>1</v>
      </c>
      <c r="E102" s="1" t="s">
        <v>13</v>
      </c>
      <c r="F102" s="6">
        <v>0</v>
      </c>
      <c r="G102" s="6">
        <v>0</v>
      </c>
      <c r="H102" s="6">
        <f>ROUND(D102*F102,0)</f>
        <v>0</v>
      </c>
      <c r="I102" s="6">
        <f>ROUND(D102*G102,0)</f>
        <v>0</v>
      </c>
    </row>
    <row r="104" spans="1:9" ht="25.5">
      <c r="A104" s="8">
        <v>52</v>
      </c>
      <c r="B104" s="1" t="s">
        <v>119</v>
      </c>
      <c r="C104" s="2" t="s">
        <v>120</v>
      </c>
      <c r="D104" s="6">
        <v>1</v>
      </c>
      <c r="E104" s="1" t="s">
        <v>13</v>
      </c>
      <c r="F104" s="6">
        <v>0</v>
      </c>
      <c r="G104" s="6">
        <v>0</v>
      </c>
      <c r="H104" s="6">
        <f>ROUND(D104*F104,0)</f>
        <v>0</v>
      </c>
      <c r="I104" s="6">
        <f>ROUND(D104*G104,0)</f>
        <v>0</v>
      </c>
    </row>
    <row r="106" spans="1:9" ht="25.5">
      <c r="A106" s="8">
        <v>53</v>
      </c>
      <c r="B106" s="1" t="s">
        <v>121</v>
      </c>
      <c r="C106" s="2" t="s">
        <v>122</v>
      </c>
      <c r="D106" s="6">
        <v>2</v>
      </c>
      <c r="E106" s="1" t="s">
        <v>13</v>
      </c>
      <c r="F106" s="6">
        <v>0</v>
      </c>
      <c r="G106" s="6">
        <v>0</v>
      </c>
      <c r="H106" s="6">
        <f>ROUND(D106*F106,0)</f>
        <v>0</v>
      </c>
      <c r="I106" s="6">
        <f>ROUND(D106*G106,0)</f>
        <v>0</v>
      </c>
    </row>
    <row r="108" spans="1:9" ht="51">
      <c r="A108" s="8">
        <v>54</v>
      </c>
      <c r="B108" s="1" t="s">
        <v>123</v>
      </c>
      <c r="C108" s="2" t="s">
        <v>124</v>
      </c>
      <c r="D108" s="6">
        <v>1</v>
      </c>
      <c r="E108" s="1" t="s">
        <v>21</v>
      </c>
      <c r="F108" s="6">
        <v>0</v>
      </c>
      <c r="G108" s="6">
        <v>0</v>
      </c>
      <c r="H108" s="6">
        <f>ROUND(D108*F108,0)</f>
        <v>0</v>
      </c>
      <c r="I108" s="6">
        <f>ROUND(D108*G108,0)</f>
        <v>0</v>
      </c>
    </row>
    <row r="110" spans="1:9" s="9" customFormat="1" ht="12.75">
      <c r="A110" s="7"/>
      <c r="B110" s="3"/>
      <c r="C110" s="3" t="s">
        <v>17</v>
      </c>
      <c r="D110" s="5"/>
      <c r="E110" s="3"/>
      <c r="F110" s="5"/>
      <c r="G110" s="5"/>
      <c r="H110" s="5">
        <f>ROUND(SUM(H2:H109),0)</f>
        <v>0</v>
      </c>
      <c r="I110" s="5">
        <f>ROUND(SUM(I2:I109),0)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126</v>
      </c>
      <c r="C2" s="2" t="s">
        <v>161</v>
      </c>
      <c r="D2" s="6">
        <v>2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  <row r="8" ht="15.75">
      <c r="A8" s="1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Felhasznalo</cp:lastModifiedBy>
  <cp:lastPrinted>2016-01-25T11:52:57Z</cp:lastPrinted>
  <dcterms:created xsi:type="dcterms:W3CDTF">2015-07-02T16:34:18Z</dcterms:created>
  <dcterms:modified xsi:type="dcterms:W3CDTF">2016-05-12T12:58:09Z</dcterms:modified>
  <cp:category/>
  <cp:version/>
  <cp:contentType/>
  <cp:contentStatus/>
</cp:coreProperties>
</file>