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840" windowHeight="12525" activeTab="0"/>
  </bookViews>
  <sheets>
    <sheet name="Záradék" sheetId="1" r:id="rId1"/>
    <sheet name="Fejezet összesítő" sheetId="2" r:id="rId2"/>
    <sheet name="01  01 Hőközponti munkák" sheetId="3" r:id="rId3"/>
    <sheet name="02  02 Kőműves raktáron belüli " sheetId="4" r:id="rId4"/>
    <sheet name="03  03 Selejt raktáron belüli m" sheetId="5" r:id="rId5"/>
    <sheet name="04  04 Konyhai zsírfogó kapcsol" sheetId="6" r:id="rId6"/>
  </sheets>
  <definedNames/>
  <calcPr calcMode="manual" fullCalcOnLoad="1"/>
</workbook>
</file>

<file path=xl/sharedStrings.xml><?xml version="1.0" encoding="utf-8"?>
<sst xmlns="http://schemas.openxmlformats.org/spreadsheetml/2006/main" count="342" uniqueCount="142">
  <si>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</si>
  <si>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</si>
  <si>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</si>
  <si>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</si>
  <si>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</si>
  <si>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</si>
  <si>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</si>
  <si>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</si>
  <si>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</si>
  <si>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</si>
  <si>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21-011-11.1</t>
  </si>
  <si>
    <t xml:space="preserve">db     </t>
  </si>
  <si>
    <t>21-011-12</t>
  </si>
  <si>
    <t xml:space="preserve">m3     </t>
  </si>
  <si>
    <t>Munkahelyi depóniából építési törmelék konténerbe rakása,  kézi erővel, önálló munka esetén elszámolva, konténer szállítás nélkül</t>
  </si>
  <si>
    <t>33 Falazás és egyéb kőművesmunka</t>
  </si>
  <si>
    <t>33-061-1.3.2-2921502</t>
  </si>
  <si>
    <t>Egyéb épületgépészeti szerkezetek elhelyezése fészekvéséssel és helyreállítással, épületgépészeti támasz, tartó vagy függesztő elhelyezése 3,01-5,00 kg/db súlyig Fix csőtartótámasz, 5,00 kg/db</t>
  </si>
  <si>
    <t>54 Közműcsővezetékek és -szerelvények szerelése</t>
  </si>
  <si>
    <t>54-016-6.1</t>
  </si>
  <si>
    <t xml:space="preserve">m      </t>
  </si>
  <si>
    <t>Fűtési és vízvezeték szakaszos és hálózati nyomáspróbája vízzel, 200 mm külső Ø-ig</t>
  </si>
  <si>
    <t>54-016-7.1</t>
  </si>
  <si>
    <t>Csővezetékek fertőtlenítése, DN 200 méretig</t>
  </si>
  <si>
    <t>54-016-8.1</t>
  </si>
  <si>
    <t>Csővezetékek tisztítása szivacsos mosatással, DN 200 méretig</t>
  </si>
  <si>
    <t>80 Általános épületgépészeti szigetelés</t>
  </si>
  <si>
    <t>80-000-1.1</t>
  </si>
  <si>
    <t>Üveggyapot, kőzetgyapot csőhéj bontása csupasz, alukasírozott kivitelben, NÁ 108 mm csőátmérőig</t>
  </si>
  <si>
    <t>80-001-1.3.2.1.1-0124489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</si>
  <si>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NÁ 114</t>
  </si>
  <si>
    <t>mm csőátmérőig POLIFOAM polietilén csőhéj N (normál kivitel), falvtg.: 30 mm, belső átmérő: 89 mm, Kód: 60006262</t>
  </si>
  <si>
    <t>81 Épületgépészeti csővezeték szerelése</t>
  </si>
  <si>
    <t>81-000-1.1.2</t>
  </si>
  <si>
    <t>Csővezetékek bontása, horganyzott vagy fekete acélcsövek tartószerkezetről, vagy padlócsatornából lángvágással, deponálással, DN 65 - 80 között</t>
  </si>
  <si>
    <t>81-001-1.6.1.2.1.2.2-0120029</t>
  </si>
  <si>
    <t>Ivóvíz vezeték, Horganyzott cső szerelése, menetes kötésekkel, cső elhelyezése csőidomok nélkül, szakaszos nyomáspróbával, tartószerkezetre, DN 50 felett, DN 80 Horganyzott acélcső MSZ 120/1 A 37X minőségű 3" menetes</t>
  </si>
  <si>
    <t>81-001-1.6.1.3.4.2.2-0220030</t>
  </si>
  <si>
    <t>Ivóvíz vezeték, Horganyzott cső szerelése, menetes kötésekkel, csőidomok elhelyezése, kétcsatlakozású csőidomok belső-belső menettel, DN 50 felett, DN 80 Horganyzott ívdarab 90 fokos, mindkét végén belső menettel, import, ÁSZ:2, 3"</t>
  </si>
  <si>
    <t>81-001-1.6.1.3.4.2.2-0220110</t>
  </si>
  <si>
    <t>Ivóvíz vezeték, Horganyzott cső szerelése, menetes kötésekkel, csőidomok elhelyezése, kétcsatlakozású csőidomok belső-belső menettel, DN 50 felett, DN 80 Horganyzott könyökdarab, belső, belső menettel, ÁSZ: 90, 3"</t>
  </si>
  <si>
    <t>81-001-1.6.1.3.4.2.2-0220591</t>
  </si>
  <si>
    <t>Ivóvíz vezeték, Horganyzott cső szerelése, menetes kötésekkel, csőidomok elhelyezése, kétcsatlakozású csőidomok belső-belső menettel, DN 50 felett, DN 80 Horganyzott karmantyú, jobb menettel, ÁSZ:270, 3"</t>
  </si>
  <si>
    <t>81-001-1.6.1.3.7.2.2-0220210</t>
  </si>
  <si>
    <t>Ivóvíz vezeték, Horganyzott cső szerelése, menetes kötésekkel, csőidomok elhelyezése, háromcsatlakozású csőidomok belső menetekkel, DN 50 felett, DN 80 Horganyzott T darab, 90 fok, három végén belső menettel, ÁSZ:130, 3"</t>
  </si>
  <si>
    <t>81-001-1.6.1.3.7.2.2-0222248</t>
  </si>
  <si>
    <t>Ivóvíz vezeték, Horganyzott cső szerelése, menetes kötésekkel, csőidomok elhelyezése, háromcsatlakozású csőidomok belső menetekkel, DN 50 felett, DN 80 IDOMOK horganyzott szűkítő T darab 90 fok, ÁSZ 130, 3"-1"</t>
  </si>
  <si>
    <t>82 Épületgépészeti szerelvények és berendezések szerelése</t>
  </si>
  <si>
    <t>82-001-2.14.1-0113483</t>
  </si>
  <si>
    <t>Kétoldalon karimás szerelvény elhelyezése ellenkarimákkal, DN 50 PN 10 - PN 40, szelepek, csappantyúk (szabályzó, folytó-elzáró, beavatkozó) Danfoss MSV-F2 50 fojtó-, beállító-, elzáró- és beszabályzószelep, karimás, Kvs=48,5, DN 50, PN 16, 003Z1061</t>
  </si>
  <si>
    <t>82-001-2.14.2-0131026</t>
  </si>
  <si>
    <t>Kétoldalon karimás szerelvény elhelyezése ellenkarimákkal, DN 50 PN 10 - PN 40, gömbcsap MVV-ISG WKC1A gömbcsap szénacélból, karimás, vízre, PN 40 DN 50</t>
  </si>
  <si>
    <t>82-001-2.19.1-0113485</t>
  </si>
  <si>
    <t>Kétoldalon karimás szerelvény elhelyezése ellenkarimákkal, DN 80 PN 16 - PN 40, szelepek, csappantyúk (szabályzó, folytó-elzáró, beavatkozó) Danfoss MSV-F2 80 fojtó-, beállító-, elzáró- és beszabályzószelep, karimás, Kvs=111, DN 80, PN 16, 003Z1063</t>
  </si>
  <si>
    <t>82-001-2.19.2-0131032</t>
  </si>
  <si>
    <t>Kétoldalon karimás szerelvény elhelyezése ellenkarimákkal, DN 80 PN 16 - PN 40, gömbcsap MVV-ISG WKC1A gömbcsap szénacélból, karimás, vízre, PN 16 - PN 25 DN 80</t>
  </si>
  <si>
    <t>82-001-6.4.2-0114744</t>
  </si>
  <si>
    <t>Egyoldalon menetes szerelvény elhelyezése, külső vagy belső menettel, illetve hollandival csatlakoztatva DN 25 gömbcsap OVENTROP Optiflex töltő-ürítő golyóscsap, DN25, 1", km, nyers sárgaréz szerelvényházzal, tömlőcsatlakozóval és menetes zárókupakkal,</t>
  </si>
  <si>
    <t>103 33 08</t>
  </si>
  <si>
    <t>90 Takarítási munka</t>
  </si>
  <si>
    <t>90-001-4</t>
  </si>
  <si>
    <t xml:space="preserve">klts   </t>
  </si>
  <si>
    <t>Folyosók, lépcsőpihenők, közös helyiségek és a munkaterület folyamatos takarítása</t>
  </si>
  <si>
    <t>Fejezet összesen:</t>
  </si>
  <si>
    <t>01  01 Hőközponti munkák</t>
  </si>
  <si>
    <t>Egyéb épületgépészeti szerkezetek elhelyezése fészekvéséssel és helyreállítással, épületgépészeti támasz, tartó vagy függesztő elhelyezése  3,01-5,00 kg/db súlyig Fix csőtartótámasz, 5,00 kg/db</t>
  </si>
  <si>
    <t>Fűtési és vízvezeték szakaszos és hálózati nyomáspróbája vízzel,  200 mm külső Ø-ig</t>
  </si>
  <si>
    <t>Csővezetékek fertőtlenítése,  DN 200 méretig</t>
  </si>
  <si>
    <t>Csővezetékek tisztítása szivacsos mosatással,  DN 200 méretig</t>
  </si>
  <si>
    <t>Üveggyapot, kőzetgyapot csőhéj bontása csupasz, alukasírozott kivitelben,  NÁ 108 mm csőátmérőig</t>
  </si>
  <si>
    <t>Fűtési, HMV, HHV vezetékek szigetelése (ívek, idomok, szerelvények szigetelése és burkolás nélkül), polietilén csőhéjjal csupasz kivitelben, ragasztással illetve hőlégfúvással hegesztve, öntapadó ragasztó szalag lezárással, vagy klipsszel rögzítve,  NÁ</t>
  </si>
  <si>
    <t>114 mm csőátmérőig POLIFOAM polietilén csőhéj N (normál kivitel), falvtg.: 30 mm, belső átmérő: 89 mm, Kód: 60006262</t>
  </si>
  <si>
    <t>Csővezetékek bontása, horganyzott vagy fekete acélcsövek tartószerkezetről, vagy padlócsatornából lángvágással, deponálással,  DN 65 - 80 között</t>
  </si>
  <si>
    <t>Ivóvíz vezeték, Horganyzott cső szerelése, menetes kötésekkel, cső elhelyezése csőidomok nélkül, szakaszos nyomáspróbával, tartószerkezetre, DN 50 felett,  DN 80 Horganyzott acélcső MSZ 120/1 A 37X minőségű 3" menetes</t>
  </si>
  <si>
    <t>Ivóvíz vezeték, Horganyzott cső szerelése, menetes kötésekkel, csőidomok elhelyezése, kétcsatlakozású csőidomok belső-belső menettel, DN 50 felett,  DN 80 Horganyzott ívdarab 90 fokos, mindkét végén belső menettel, import, ÁSZ:2, 3"</t>
  </si>
  <si>
    <t>Ivóvíz vezeték, Horganyzott cső szerelése, menetes kötésekkel, csőidomok elhelyezése, kétcsatlakozású csőidomok belső-belső menettel, DN 50 felett,  DN 80 Horganyzott könyökdarab, belső, belső menettel, ÁSZ: 90, 3"</t>
  </si>
  <si>
    <t>Ivóvíz vezeték, Horganyzott cső szerelése, menetes kötésekkel, csőidomok elhelyezése, kétcsatlakozású csőidomok belső-belső menettel, DN 50 felett,  DN 80 Horganyzott karmantyú, jobb menettel, ÁSZ:270, 3"</t>
  </si>
  <si>
    <t>Ivóvíz vezeték, Horganyzott cső szerelése, menetes kötésekkel, csőidomok elhelyezése, háromcsatlakozású csőidomok belső menetekkel, DN 50 felett,  DN 80 Horganyzott T darab, 90 fok, három végén belső menettel, ÁSZ:130, 3"</t>
  </si>
  <si>
    <t>Ivóvíz vezeték, Horganyzott cső szerelése, menetes kötésekkel, csőidomok elhelyezése, háromcsatlakozású csőidomok belső menetekkel, DN 50 felett,  DN 80 IDOMOK horganyzott szűkítő T darab 90 fok, ÁSZ 130, 3"-1"</t>
  </si>
  <si>
    <t>Kétoldalon karimás szerelvény elhelyezése ellenkarimákkal, DN 50 PN 10 - PN 40,  szelepek, csappantyúk (szabályzó, folytó-elzáró, beavatkozó) Danfoss MSV-F2 50 fojtó-, beállító-, elzáró- és beszabályzószelep, karimás, Kvs=48,5, DN 50, PN 16, 003Z1061</t>
  </si>
  <si>
    <t>Kétoldalon karimás szerelvény elhelyezése ellenkarimákkal, DN 50 PN 10 - PN 40,  gömbcsap MVV-ISG WKC1A gömbcsap szénacélból, karimás, vízre, PN 40 DN 50</t>
  </si>
  <si>
    <t>Kétoldalon karimás szerelvény elhelyezése ellenkarimákkal, DN 80 PN 16 - PN 40,  szelepek, csappantyúk (szabályzó, folytó-elzáró, beavatkozó) Danfoss MSV-F2 80 fojtó-, beállító-, elzáró- és beszabályzószelep, karimás, Kvs=111, DN 80, PN 16, 003Z1063</t>
  </si>
  <si>
    <t>Kétoldalon karimás szerelvény elhelyezése ellenkarimákkal, DN 80 PN 16 - PN 40,  gömbcsap MVV-ISG WKC1A gömbcsap szénacélból, karimás, vízre, PN 16 - PN 25 DN 80</t>
  </si>
  <si>
    <t>Egyoldalon menetes szerelvény elhelyezése, külső vagy belső menettel, illetve hollandival csatlakoztatva DN 25  gömbcsap OVENTROP Optiflex töltő-ürítő golyóscsap, DN25, 1", km, nyers sárgaréz szerelvényházzal, tömlőcsatlakozóval és menetes zárókupakkal,</t>
  </si>
  <si>
    <t>02  02 Kőműves raktáron belüli munkák</t>
  </si>
  <si>
    <t>03  03 Selejt raktáron belüli munkák</t>
  </si>
  <si>
    <t>81-007-1.1.1.1.1.2.1-0338119</t>
  </si>
  <si>
    <t>Víz- és fűtési vezeték, Rozsdamentes acélcső szerelése, préselt csőkötésekkel, cső elhelyezése csőidomok nélkül, szakaszos nyomáspróbával, szabadon, horonyba vagy padlócsatornába, DN 65 - DN 100, DN 65 Viega Sanpress XL cső, 1.4401 rozsdamentes, 6 m-es</t>
  </si>
  <si>
    <t>szálban, ivóvíz- és gázellátáshoz, 76,1 x 2,0 Cikkszám: 354 862</t>
  </si>
  <si>
    <t>81-007-1.1.1.2.4.1-0338140</t>
  </si>
  <si>
    <t>Víz- és fűtési vezeték, Rozsdamentes acélcső szerelése, préselt csőkötésekkel, csőidomok és szerelvények elhelyezése, egy préselt kötéssel csatlakozó idomok, DN 65 - DN 100 DN 65 Viega Sanpress Inox XL ív, KB, 90°, biztonsági kontúrral, rozsdamentes acél,</t>
  </si>
  <si>
    <t>64,0 Cikkszám: 577 995</t>
  </si>
  <si>
    <t>81-007-1.1.1.2.4.1-0338162</t>
  </si>
  <si>
    <t>Víz- és fűtési vezeték, Rozsdamentes acélcső szerelése, préselt csőkötésekkel, csőidomok és szerelvények elhelyezése, egy préselt kötéssel csatlakozó idomok, DN 65 - DN 100 DN 65 Viega Sanpress Inox XL ív, KB, 45°, biztonsági kontúrral, rozsdamentes acél,</t>
  </si>
  <si>
    <t>64,0 Cikkszám: 578 015</t>
  </si>
  <si>
    <t>81-007-1.1.1.2.5.1-0338269</t>
  </si>
  <si>
    <t>Víz- és fűtési vezeték, Rozsdamentes acélcső szerelése, préselt csőkötésekkel, csőidomok és szerelvények elhelyezése, két préselt kötéssel csatlakozó idomok, DN 65 - DN 100 DN 65 Viega Sanpress Inox XL T-idom, biztonsági kontúrral, rozsdamentes acél,</t>
  </si>
  <si>
    <t>belső menetes, 64,0 x 3/4 x 64,0 Cikkszám: 578 145</t>
  </si>
  <si>
    <t>81-007-1.1.1.2.5.1-0338396</t>
  </si>
  <si>
    <t>Víz- és fűtési vezeték, Rozsdamentes acélcső szerelése, préselt csőkötésekkel, csőidomok és szerelvények elhelyezése, két préselt kötéssel csatlakozó idomok, DN 65 - DN 100 DN 65 Viega Sanpress Inox XL karmantyú, biztonsági kontúrral, rozsdamentes acél,</t>
  </si>
  <si>
    <t>64,0 Cikkszám: 578 084</t>
  </si>
  <si>
    <t>81-007-1.1.1.2.5.1-0338407</t>
  </si>
  <si>
    <t>Víz- és fűtési vezeték, Rozsdamentes acélcső szerelése, préselt csőkötésekkel, csőidomok és szerelvények elhelyezése, két préselt kötéssel csatlakozó idomok, DN 65 - DN 100 DN 65 Viega Sanpress Inox XL áttoló karmantyú, biztonsági kontúrral, rozsdamentes</t>
  </si>
  <si>
    <t>acél, 64,0 Cikkszám: 578 091</t>
  </si>
  <si>
    <t>04  04 Konyhai zsírfogó kapcsolódó munkái</t>
  </si>
  <si>
    <t>Fejezetek megnevezése</t>
  </si>
  <si>
    <t>Anyag összege</t>
  </si>
  <si>
    <t>Díj összege</t>
  </si>
  <si>
    <t>Összesen:</t>
  </si>
  <si>
    <t xml:space="preserve">Név : JÁHN FERENC KÓRHÁZ               </t>
  </si>
  <si>
    <t xml:space="preserve">                                       </t>
  </si>
  <si>
    <t xml:space="preserve">Cím : 1204 Budapest                    </t>
  </si>
  <si>
    <t xml:space="preserve">Köves út 1.                            </t>
  </si>
  <si>
    <t xml:space="preserve"> Készítette   :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</si>
  <si>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</si>
  <si>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</si>
  <si>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</si>
  <si>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</si>
  <si>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</si>
  <si>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</si>
  <si>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</si>
  <si>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</si>
  <si>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</si>
  <si>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</si>
  <si>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</si>
  <si>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</si>
  <si>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</si>
  <si>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</si>
  <si>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</si>
  <si>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</si>
  <si>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</si>
  <si>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</si>
  <si>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</si>
  <si>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</si>
  <si>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</si>
  <si>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</si>
  <si>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r>
      <t>Építési törmelék konténeres elszállítása, lerakása, lerakóhelyi díjjal, 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</si>
  <si>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r>
      <t>Építési törmelék konténeres elszállítása, lerakása, lerakóhelyi díjjal, 3,0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</si>
  <si>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 xml:space="preserve"> Kelt:      2016-01-22</t>
  </si>
  <si>
    <t xml:space="preserve"> vízvezetékek cseréje</t>
  </si>
  <si>
    <t>Hideg-meleg vízvezetékek cseréje</t>
  </si>
  <si>
    <t>II. rész: Lefolyóvezetékek cseréje, hideg-meleg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</si>
</sst>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 CE"/>
      <family val="0"/>
    </font>
    <font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right" vertical="top"/>
    </xf>
    <xf numFmtId="10" fontId="39" fillId="0" borderId="10" xfId="0" applyNumberFormat="1" applyFont="1" applyBorder="1" applyAlignment="1">
      <alignment vertical="top"/>
    </xf>
    <xf numFmtId="0" fontId="39" fillId="0" borderId="0" xfId="0" applyFont="1" applyAlignment="1">
      <alignment horizontal="left" vertical="top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1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right" vertical="top" wrapText="1"/>
    </xf>
    <xf numFmtId="0" fontId="39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39" fillId="0" borderId="12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40" fillId="0" borderId="0" xfId="0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2" spans="1:3" ht="15.75">
      <c r="A2" s="1" t="s">
        <v>109</v>
      </c>
      <c r="C2" s="1" t="s">
        <v>138</v>
      </c>
    </row>
    <row r="3" spans="1:3" ht="15.75">
      <c r="A3" s="1" t="s">
        <v>110</v>
      </c>
      <c r="C3" s="1" t="s">
        <v>110</v>
      </c>
    </row>
    <row r="4" ht="15.75">
      <c r="A4" s="1" t="s">
        <v>111</v>
      </c>
    </row>
    <row r="5" spans="1:3" ht="15.75">
      <c r="A5" s="1" t="s">
        <v>112</v>
      </c>
      <c r="C5" s="1" t="s">
        <v>110</v>
      </c>
    </row>
    <row r="6" spans="1:3" ht="15.75">
      <c r="A6" s="1" t="s">
        <v>110</v>
      </c>
      <c r="C6" s="1" t="s">
        <v>113</v>
      </c>
    </row>
    <row r="7" ht="15.75">
      <c r="C7" s="1" t="s">
        <v>110</v>
      </c>
    </row>
    <row r="8" spans="1:3" ht="15.75">
      <c r="A8" s="19" t="s">
        <v>141</v>
      </c>
      <c r="C8" s="1" t="s">
        <v>110</v>
      </c>
    </row>
    <row r="9" ht="15.75">
      <c r="A9" s="19" t="s">
        <v>139</v>
      </c>
    </row>
    <row r="10" ht="15.75">
      <c r="A10" s="1" t="s">
        <v>140</v>
      </c>
    </row>
    <row r="11" ht="15.75">
      <c r="A11" s="1" t="s">
        <v>114</v>
      </c>
    </row>
    <row r="12" ht="15.75">
      <c r="A12" s="1" t="s">
        <v>114</v>
      </c>
    </row>
    <row r="13" ht="15.75">
      <c r="A13" s="1" t="s">
        <v>115</v>
      </c>
    </row>
    <row r="14" ht="15.75">
      <c r="A14" s="1" t="s">
        <v>114</v>
      </c>
    </row>
    <row r="16" spans="1:4" ht="15.75">
      <c r="A16" s="21" t="s">
        <v>116</v>
      </c>
      <c r="B16" s="21"/>
      <c r="C16" s="21"/>
      <c r="D16" s="21"/>
    </row>
    <row r="17" spans="1:4" ht="15.75">
      <c r="A17" s="2" t="s">
        <v>117</v>
      </c>
      <c r="B17" s="2"/>
      <c r="C17" s="3" t="s">
        <v>118</v>
      </c>
      <c r="D17" s="3" t="s">
        <v>119</v>
      </c>
    </row>
    <row r="18" spans="1:4" ht="15.75">
      <c r="A18" s="1" t="s">
        <v>120</v>
      </c>
      <c r="C18" s="1">
        <f>ROUND(SUM('Fejezet összesítő'!B2:B5),0)</f>
        <v>0</v>
      </c>
      <c r="D18" s="1">
        <f>ROUND(SUM('Fejezet összesítő'!C2:C5),0)</f>
        <v>0</v>
      </c>
    </row>
    <row r="19" spans="1:4" ht="15.75">
      <c r="A19" s="2" t="s">
        <v>121</v>
      </c>
      <c r="B19" s="4">
        <v>0</v>
      </c>
      <c r="C19" s="2"/>
      <c r="D19" s="2">
        <f>ROUND(D18*B19,0)</f>
        <v>0</v>
      </c>
    </row>
    <row r="20" spans="1:4" ht="15.75">
      <c r="A20" s="2" t="s">
        <v>122</v>
      </c>
      <c r="B20" s="2"/>
      <c r="C20" s="2">
        <f>ROUND(C18,0)</f>
        <v>0</v>
      </c>
      <c r="D20" s="2">
        <f>ROUND(D18+D19,0)</f>
        <v>0</v>
      </c>
    </row>
    <row r="21" spans="1:4" ht="15.75">
      <c r="A21" s="2" t="s">
        <v>123</v>
      </c>
      <c r="B21" s="2"/>
      <c r="C21" s="2">
        <f>ROUND(C20,0)</f>
        <v>0</v>
      </c>
      <c r="D21" s="2">
        <f>ROUND(D20,0)</f>
        <v>0</v>
      </c>
    </row>
    <row r="22" spans="1:3" ht="15.75">
      <c r="A22" s="1" t="s">
        <v>124</v>
      </c>
      <c r="C22" s="1">
        <f>ROUND(C21,0)</f>
        <v>0</v>
      </c>
    </row>
    <row r="23" spans="1:4" ht="15.75">
      <c r="A23" s="2" t="s">
        <v>125</v>
      </c>
      <c r="B23" s="4">
        <v>0</v>
      </c>
      <c r="C23" s="2">
        <f>ROUND(C22*B23,0)</f>
        <v>0</v>
      </c>
      <c r="D23" s="2"/>
    </row>
    <row r="24" spans="1:3" ht="15.75">
      <c r="A24" s="1" t="s">
        <v>126</v>
      </c>
      <c r="C24" s="1">
        <f>ROUND(C21+C23,0)</f>
        <v>0</v>
      </c>
    </row>
    <row r="25" spans="1:4" ht="15.75">
      <c r="A25" s="2" t="s">
        <v>127</v>
      </c>
      <c r="B25" s="4">
        <v>0</v>
      </c>
      <c r="C25" s="2">
        <f>ROUND(C24*B25,0)</f>
        <v>0</v>
      </c>
      <c r="D25" s="2"/>
    </row>
    <row r="26" spans="1:4" ht="15.75">
      <c r="A26" s="1" t="s">
        <v>128</v>
      </c>
      <c r="D26" s="1">
        <f>ROUND(D21,0)</f>
        <v>0</v>
      </c>
    </row>
    <row r="27" spans="1:4" ht="15.75">
      <c r="A27" s="2" t="s">
        <v>129</v>
      </c>
      <c r="B27" s="4">
        <v>0</v>
      </c>
      <c r="C27" s="2"/>
      <c r="D27" s="2">
        <f>ROUND(D26*B27,0)</f>
        <v>0</v>
      </c>
    </row>
    <row r="28" spans="1:4" ht="15.75">
      <c r="A28" s="1" t="s">
        <v>130</v>
      </c>
      <c r="C28" s="20">
        <f>ROUND(C24+C25+D21+D27,0)</f>
        <v>0</v>
      </c>
      <c r="D28" s="20"/>
    </row>
    <row r="29" spans="1:4" ht="15.75">
      <c r="A29" s="2" t="s">
        <v>131</v>
      </c>
      <c r="B29" s="4">
        <v>0</v>
      </c>
      <c r="C29" s="22">
        <f>ROUND(C28*B29,0)</f>
        <v>0</v>
      </c>
      <c r="D29" s="22"/>
    </row>
    <row r="30" spans="1:4" ht="15.75">
      <c r="A30" s="1" t="s">
        <v>132</v>
      </c>
      <c r="C30" s="20">
        <f>ROUND(C28+C29,0)</f>
        <v>0</v>
      </c>
      <c r="D30" s="20"/>
    </row>
    <row r="31" spans="1:4" ht="15.75">
      <c r="A31" s="2" t="s">
        <v>133</v>
      </c>
      <c r="B31" s="4">
        <v>0.27</v>
      </c>
      <c r="C31" s="22">
        <f>ROUND(C30*B31,0)</f>
        <v>0</v>
      </c>
      <c r="D31" s="22"/>
    </row>
    <row r="32" spans="1:4" ht="15.75">
      <c r="A32" s="2" t="s">
        <v>134</v>
      </c>
      <c r="B32" s="2"/>
      <c r="C32" s="23">
        <f>ROUND(C30+C31,0)</f>
        <v>0</v>
      </c>
      <c r="D32" s="23"/>
    </row>
    <row r="36" spans="2:3" ht="15.75">
      <c r="B36" s="20" t="s">
        <v>135</v>
      </c>
      <c r="C36" s="20"/>
    </row>
    <row r="38" ht="15.75">
      <c r="A38" s="5"/>
    </row>
    <row r="39" ht="15.75">
      <c r="A39" s="5"/>
    </row>
    <row r="40" ht="15.75">
      <c r="A40" s="5"/>
    </row>
  </sheetData>
  <sheetProtection/>
  <mergeCells count="7">
    <mergeCell ref="B36:C36"/>
    <mergeCell ref="A16:D16"/>
    <mergeCell ref="C28:D28"/>
    <mergeCell ref="C29:D29"/>
    <mergeCell ref="C30:D30"/>
    <mergeCell ref="C31:D31"/>
    <mergeCell ref="C32:D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6.421875" style="18" customWidth="1"/>
    <col min="2" max="3" width="20.7109375" style="18" customWidth="1"/>
    <col min="4" max="16384" width="9.140625" style="18" customWidth="1"/>
  </cols>
  <sheetData>
    <row r="1" spans="1:3" s="16" customFormat="1" ht="15.75">
      <c r="A1" s="16" t="s">
        <v>105</v>
      </c>
      <c r="B1" s="17" t="s">
        <v>106</v>
      </c>
      <c r="C1" s="17" t="s">
        <v>107</v>
      </c>
    </row>
    <row r="2" spans="1:2" ht="15.75">
      <c r="A2" s="18" t="s">
        <v>64</v>
      </c>
      <c r="B2" s="18">
        <f>'01  01 Hőközponti munkák'!H53</f>
        <v>0</v>
      </c>
    </row>
    <row r="3" spans="1:3" ht="31.5">
      <c r="A3" s="18" t="s">
        <v>84</v>
      </c>
      <c r="B3" s="18">
        <f>'02  02 Kőműves raktáron belüli '!H53</f>
        <v>0</v>
      </c>
      <c r="C3" s="18">
        <f>'02  02 Kőműves raktáron belüli '!I53</f>
        <v>0</v>
      </c>
    </row>
    <row r="4" spans="1:3" ht="15.75">
      <c r="A4" s="18" t="s">
        <v>85</v>
      </c>
      <c r="B4" s="18">
        <f>'03  03 Selejt raktáron belüli m'!H53</f>
        <v>0</v>
      </c>
      <c r="C4" s="18">
        <f>'03  03 Selejt raktáron belüli m'!I53</f>
        <v>0</v>
      </c>
    </row>
    <row r="5" spans="1:3" ht="31.5">
      <c r="A5" s="18" t="s">
        <v>104</v>
      </c>
      <c r="B5" s="18">
        <f>'04  04 Konyhai zsírfogó kapcsol'!H32</f>
        <v>0</v>
      </c>
      <c r="C5" s="18">
        <f>'04  04 Konyhai zsírfogó kapcsol'!I32</f>
        <v>0</v>
      </c>
    </row>
    <row r="6" spans="1:3" s="16" customFormat="1" ht="15.75">
      <c r="A6" s="16" t="s">
        <v>108</v>
      </c>
      <c r="B6" s="16">
        <f>ROUND(SUM(B2:B5),0)</f>
        <v>0</v>
      </c>
      <c r="C6" s="16">
        <f>ROUND(SUM(C2:C5),0)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1">
      <selection activeCell="D71" sqref="D71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0.140625" style="12" customWidth="1"/>
    <col min="4" max="4" width="6.7109375" style="14" customWidth="1"/>
    <col min="5" max="5" width="6.7109375" style="12" customWidth="1"/>
    <col min="6" max="7" width="8.28125" style="14" customWidth="1"/>
    <col min="8" max="9" width="10.28125" style="14" customWidth="1"/>
    <col min="10" max="10" width="15.7109375" style="12" customWidth="1"/>
    <col min="11" max="16384" width="9.140625" style="12" customWidth="1"/>
  </cols>
  <sheetData>
    <row r="1" spans="1:9" s="9" customFormat="1" ht="25.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9" customFormat="1" ht="12.75">
      <c r="A2" s="24" t="s">
        <v>9</v>
      </c>
      <c r="B2" s="24"/>
      <c r="C2" s="24"/>
      <c r="D2" s="24"/>
      <c r="E2" s="24"/>
      <c r="F2" s="24"/>
      <c r="G2" s="10"/>
      <c r="H2" s="10"/>
      <c r="I2" s="10"/>
    </row>
    <row r="3" spans="1:9" ht="41.25">
      <c r="A3" s="11">
        <v>1</v>
      </c>
      <c r="B3" s="12" t="s">
        <v>10</v>
      </c>
      <c r="C3" s="13" t="s">
        <v>137</v>
      </c>
      <c r="D3" s="14">
        <v>0.5</v>
      </c>
      <c r="E3" s="12" t="s">
        <v>11</v>
      </c>
      <c r="F3" s="14">
        <v>0</v>
      </c>
      <c r="G3" s="14">
        <v>0</v>
      </c>
      <c r="H3" s="14">
        <f>ROUND(D3*F3,0)</f>
        <v>0</v>
      </c>
      <c r="I3" s="14">
        <f>ROUND(D3*G3,0)</f>
        <v>0</v>
      </c>
    </row>
    <row r="5" spans="1:9" ht="51">
      <c r="A5" s="11">
        <v>2</v>
      </c>
      <c r="B5" s="12" t="s">
        <v>12</v>
      </c>
      <c r="C5" s="13" t="s">
        <v>14</v>
      </c>
      <c r="D5" s="14">
        <v>1.5</v>
      </c>
      <c r="E5" s="12" t="s">
        <v>13</v>
      </c>
      <c r="F5" s="14">
        <v>0</v>
      </c>
      <c r="G5" s="14">
        <v>0</v>
      </c>
      <c r="H5" s="14">
        <f>ROUND(D5*F5,0)</f>
        <v>0</v>
      </c>
      <c r="I5" s="14">
        <f>ROUND(D5*G5,0)</f>
        <v>0</v>
      </c>
    </row>
    <row r="7" spans="1:9" s="9" customFormat="1" ht="12.75">
      <c r="A7" s="24" t="s">
        <v>15</v>
      </c>
      <c r="B7" s="24"/>
      <c r="C7" s="24"/>
      <c r="D7" s="24"/>
      <c r="E7" s="24"/>
      <c r="F7" s="24"/>
      <c r="G7" s="10"/>
      <c r="H7" s="10"/>
      <c r="I7" s="10"/>
    </row>
    <row r="8" spans="1:9" ht="76.5">
      <c r="A8" s="11">
        <v>3</v>
      </c>
      <c r="B8" s="12" t="s">
        <v>16</v>
      </c>
      <c r="C8" s="13" t="s">
        <v>17</v>
      </c>
      <c r="D8" s="14">
        <v>12</v>
      </c>
      <c r="E8" s="12" t="s">
        <v>11</v>
      </c>
      <c r="F8" s="14">
        <v>0</v>
      </c>
      <c r="G8" s="14">
        <v>0</v>
      </c>
      <c r="H8" s="14">
        <f>ROUND(D8*F8,0)</f>
        <v>0</v>
      </c>
      <c r="I8" s="14">
        <f>ROUND(D8*G8,0)</f>
        <v>0</v>
      </c>
    </row>
    <row r="10" spans="1:9" s="9" customFormat="1" ht="12.75">
      <c r="A10" s="24" t="s">
        <v>18</v>
      </c>
      <c r="B10" s="24"/>
      <c r="C10" s="24"/>
      <c r="D10" s="24"/>
      <c r="E10" s="24"/>
      <c r="F10" s="24"/>
      <c r="G10" s="10"/>
      <c r="H10" s="10"/>
      <c r="I10" s="10"/>
    </row>
    <row r="11" spans="1:9" ht="38.25">
      <c r="A11" s="11">
        <v>4</v>
      </c>
      <c r="B11" s="12" t="s">
        <v>19</v>
      </c>
      <c r="C11" s="13" t="s">
        <v>21</v>
      </c>
      <c r="D11" s="14">
        <v>80</v>
      </c>
      <c r="E11" s="12" t="s">
        <v>20</v>
      </c>
      <c r="F11" s="14">
        <v>0</v>
      </c>
      <c r="G11" s="14">
        <v>0</v>
      </c>
      <c r="H11" s="14">
        <f>ROUND(D11*F11,0)</f>
        <v>0</v>
      </c>
      <c r="I11" s="14">
        <f>ROUND(D11*G11,0)</f>
        <v>0</v>
      </c>
    </row>
    <row r="13" spans="1:9" ht="25.5">
      <c r="A13" s="11">
        <v>5</v>
      </c>
      <c r="B13" s="12" t="s">
        <v>22</v>
      </c>
      <c r="C13" s="13" t="s">
        <v>23</v>
      </c>
      <c r="D13" s="14">
        <v>80</v>
      </c>
      <c r="E13" s="12" t="s">
        <v>20</v>
      </c>
      <c r="F13" s="14">
        <v>0</v>
      </c>
      <c r="G13" s="14">
        <v>0</v>
      </c>
      <c r="H13" s="14">
        <f>ROUND(D13*F13,0)</f>
        <v>0</v>
      </c>
      <c r="I13" s="14">
        <f>ROUND(D13*G13,0)</f>
        <v>0</v>
      </c>
    </row>
    <row r="15" spans="1:9" ht="25.5">
      <c r="A15" s="11">
        <v>6</v>
      </c>
      <c r="B15" s="12" t="s">
        <v>24</v>
      </c>
      <c r="C15" s="13" t="s">
        <v>25</v>
      </c>
      <c r="D15" s="14">
        <v>80</v>
      </c>
      <c r="E15" s="12" t="s">
        <v>20</v>
      </c>
      <c r="F15" s="14">
        <v>0</v>
      </c>
      <c r="G15" s="14">
        <v>0</v>
      </c>
      <c r="H15" s="14">
        <f>ROUND(D15*F15,0)</f>
        <v>0</v>
      </c>
      <c r="I15" s="14">
        <f>ROUND(D15*G15,0)</f>
        <v>0</v>
      </c>
    </row>
    <row r="17" spans="1:9" s="9" customFormat="1" ht="12.75">
      <c r="A17" s="24" t="s">
        <v>26</v>
      </c>
      <c r="B17" s="24"/>
      <c r="C17" s="24"/>
      <c r="D17" s="24"/>
      <c r="E17" s="24"/>
      <c r="F17" s="24"/>
      <c r="G17" s="10"/>
      <c r="H17" s="10"/>
      <c r="I17" s="10"/>
    </row>
    <row r="18" spans="1:9" ht="38.25">
      <c r="A18" s="11">
        <v>7</v>
      </c>
      <c r="B18" s="12" t="s">
        <v>27</v>
      </c>
      <c r="C18" s="13" t="s">
        <v>28</v>
      </c>
      <c r="D18" s="14">
        <v>16</v>
      </c>
      <c r="E18" s="12" t="s">
        <v>20</v>
      </c>
      <c r="F18" s="14">
        <v>0</v>
      </c>
      <c r="G18" s="14">
        <v>0</v>
      </c>
      <c r="H18" s="14">
        <f>ROUND(D18*F18,0)</f>
        <v>0</v>
      </c>
      <c r="I18" s="14">
        <f>ROUND(D18*G18,0)</f>
        <v>0</v>
      </c>
    </row>
    <row r="20" spans="1:9" ht="102">
      <c r="A20" s="11">
        <v>8</v>
      </c>
      <c r="B20" s="12" t="s">
        <v>29</v>
      </c>
      <c r="C20" s="13" t="s">
        <v>30</v>
      </c>
      <c r="D20" s="14">
        <v>16</v>
      </c>
      <c r="E20" s="12" t="s">
        <v>20</v>
      </c>
      <c r="F20" s="14">
        <v>0</v>
      </c>
      <c r="G20" s="14">
        <v>0</v>
      </c>
      <c r="H20" s="14">
        <f>ROUND(D20*F20,0)</f>
        <v>0</v>
      </c>
      <c r="I20" s="14">
        <f>ROUND(D20*G20,0)</f>
        <v>0</v>
      </c>
    </row>
    <row r="21" ht="51">
      <c r="C21" s="13" t="s">
        <v>31</v>
      </c>
    </row>
    <row r="23" spans="1:9" s="9" customFormat="1" ht="12.75">
      <c r="A23" s="24" t="s">
        <v>32</v>
      </c>
      <c r="B23" s="24"/>
      <c r="C23" s="24"/>
      <c r="D23" s="24"/>
      <c r="E23" s="24"/>
      <c r="F23" s="24"/>
      <c r="G23" s="10"/>
      <c r="H23" s="10"/>
      <c r="I23" s="10"/>
    </row>
    <row r="24" spans="1:9" ht="63.75">
      <c r="A24" s="11">
        <v>9</v>
      </c>
      <c r="B24" s="12" t="s">
        <v>33</v>
      </c>
      <c r="C24" s="13" t="s">
        <v>34</v>
      </c>
      <c r="D24" s="14">
        <v>16</v>
      </c>
      <c r="E24" s="12" t="s">
        <v>20</v>
      </c>
      <c r="F24" s="14">
        <v>0</v>
      </c>
      <c r="G24" s="14">
        <v>0</v>
      </c>
      <c r="H24" s="14">
        <f>ROUND(D24*F24,0)</f>
        <v>0</v>
      </c>
      <c r="I24" s="14">
        <f>ROUND(D24*G24,0)</f>
        <v>0</v>
      </c>
    </row>
    <row r="26" spans="1:9" ht="89.25">
      <c r="A26" s="11">
        <v>10</v>
      </c>
      <c r="B26" s="12" t="s">
        <v>35</v>
      </c>
      <c r="C26" s="13" t="s">
        <v>36</v>
      </c>
      <c r="D26" s="14">
        <v>16</v>
      </c>
      <c r="E26" s="12" t="s">
        <v>20</v>
      </c>
      <c r="F26" s="14">
        <v>0</v>
      </c>
      <c r="G26" s="14">
        <v>0</v>
      </c>
      <c r="H26" s="14">
        <f>ROUND(D26*F26,0)</f>
        <v>0</v>
      </c>
      <c r="I26" s="14">
        <f>ROUND(D26*G26,0)</f>
        <v>0</v>
      </c>
    </row>
    <row r="28" spans="1:9" ht="102">
      <c r="A28" s="11">
        <v>11</v>
      </c>
      <c r="B28" s="12" t="s">
        <v>37</v>
      </c>
      <c r="C28" s="13" t="s">
        <v>38</v>
      </c>
      <c r="D28" s="14">
        <v>6</v>
      </c>
      <c r="E28" s="12" t="s">
        <v>11</v>
      </c>
      <c r="F28" s="14">
        <v>0</v>
      </c>
      <c r="G28" s="14">
        <v>0</v>
      </c>
      <c r="H28" s="14">
        <f>ROUND(D28*F28,0)</f>
        <v>0</v>
      </c>
      <c r="I28" s="14">
        <f>ROUND(D28*G28,0)</f>
        <v>0</v>
      </c>
    </row>
    <row r="30" spans="1:9" ht="89.25">
      <c r="A30" s="11">
        <v>12</v>
      </c>
      <c r="B30" s="12" t="s">
        <v>39</v>
      </c>
      <c r="C30" s="13" t="s">
        <v>40</v>
      </c>
      <c r="D30" s="14">
        <v>6</v>
      </c>
      <c r="E30" s="12" t="s">
        <v>11</v>
      </c>
      <c r="F30" s="14">
        <v>0</v>
      </c>
      <c r="G30" s="14">
        <v>0</v>
      </c>
      <c r="H30" s="14">
        <f>ROUND(D30*F30,0)</f>
        <v>0</v>
      </c>
      <c r="I30" s="14">
        <f>ROUND(D30*G30,0)</f>
        <v>0</v>
      </c>
    </row>
    <row r="32" spans="1:9" ht="89.25">
      <c r="A32" s="11">
        <v>13</v>
      </c>
      <c r="B32" s="12" t="s">
        <v>41</v>
      </c>
      <c r="C32" s="13" t="s">
        <v>42</v>
      </c>
      <c r="D32" s="14">
        <v>12</v>
      </c>
      <c r="E32" s="12" t="s">
        <v>11</v>
      </c>
      <c r="F32" s="14">
        <v>0</v>
      </c>
      <c r="G32" s="14">
        <v>0</v>
      </c>
      <c r="H32" s="14">
        <f>ROUND(D32*F32,0)</f>
        <v>0</v>
      </c>
      <c r="I32" s="14">
        <f>ROUND(D32*G32,0)</f>
        <v>0</v>
      </c>
    </row>
    <row r="34" spans="1:9" ht="89.25">
      <c r="A34" s="11">
        <v>14</v>
      </c>
      <c r="B34" s="12" t="s">
        <v>43</v>
      </c>
      <c r="C34" s="13" t="s">
        <v>44</v>
      </c>
      <c r="D34" s="14">
        <v>8</v>
      </c>
      <c r="E34" s="12" t="s">
        <v>11</v>
      </c>
      <c r="F34" s="14">
        <v>0</v>
      </c>
      <c r="G34" s="14">
        <v>0</v>
      </c>
      <c r="H34" s="14">
        <f>ROUND(D34*F34,0)</f>
        <v>0</v>
      </c>
      <c r="I34" s="14">
        <f>ROUND(D34*G34,0)</f>
        <v>0</v>
      </c>
    </row>
    <row r="36" spans="1:9" ht="89.25">
      <c r="A36" s="11">
        <v>15</v>
      </c>
      <c r="B36" s="12" t="s">
        <v>45</v>
      </c>
      <c r="C36" s="13" t="s">
        <v>46</v>
      </c>
      <c r="D36" s="14">
        <v>4</v>
      </c>
      <c r="E36" s="12" t="s">
        <v>11</v>
      </c>
      <c r="F36" s="14">
        <v>0</v>
      </c>
      <c r="G36" s="14">
        <v>0</v>
      </c>
      <c r="H36" s="14">
        <f>ROUND(D36*F36,0)</f>
        <v>0</v>
      </c>
      <c r="I36" s="14">
        <f>ROUND(D36*G36,0)</f>
        <v>0</v>
      </c>
    </row>
    <row r="38" spans="1:9" s="9" customFormat="1" ht="12.75">
      <c r="A38" s="24" t="s">
        <v>47</v>
      </c>
      <c r="B38" s="24"/>
      <c r="C38" s="24"/>
      <c r="D38" s="24"/>
      <c r="E38" s="24"/>
      <c r="F38" s="24"/>
      <c r="G38" s="10"/>
      <c r="H38" s="10"/>
      <c r="I38" s="10"/>
    </row>
    <row r="39" spans="1:9" ht="102">
      <c r="A39" s="11">
        <v>16</v>
      </c>
      <c r="B39" s="12" t="s">
        <v>48</v>
      </c>
      <c r="C39" s="13" t="s">
        <v>49</v>
      </c>
      <c r="D39" s="14">
        <v>2</v>
      </c>
      <c r="E39" s="12" t="s">
        <v>11</v>
      </c>
      <c r="F39" s="14">
        <v>0</v>
      </c>
      <c r="G39" s="14">
        <v>0</v>
      </c>
      <c r="H39" s="14">
        <f>ROUND(D39*F39,0)</f>
        <v>0</v>
      </c>
      <c r="I39" s="14">
        <f>ROUND(D39*G39,0)</f>
        <v>0</v>
      </c>
    </row>
    <row r="41" spans="1:9" ht="63.75">
      <c r="A41" s="11">
        <v>17</v>
      </c>
      <c r="B41" s="12" t="s">
        <v>50</v>
      </c>
      <c r="C41" s="13" t="s">
        <v>51</v>
      </c>
      <c r="D41" s="14">
        <v>2</v>
      </c>
      <c r="E41" s="12" t="s">
        <v>11</v>
      </c>
      <c r="F41" s="14">
        <v>0</v>
      </c>
      <c r="G41" s="14">
        <v>0</v>
      </c>
      <c r="H41" s="14">
        <f>ROUND(D41*F41,0)</f>
        <v>0</v>
      </c>
      <c r="I41" s="14">
        <f>ROUND(D41*G41,0)</f>
        <v>0</v>
      </c>
    </row>
    <row r="43" spans="1:9" ht="102">
      <c r="A43" s="11">
        <v>18</v>
      </c>
      <c r="B43" s="12" t="s">
        <v>52</v>
      </c>
      <c r="C43" s="13" t="s">
        <v>53</v>
      </c>
      <c r="D43" s="14">
        <v>2</v>
      </c>
      <c r="E43" s="12" t="s">
        <v>11</v>
      </c>
      <c r="F43" s="14">
        <v>0</v>
      </c>
      <c r="G43" s="14">
        <v>0</v>
      </c>
      <c r="H43" s="14">
        <f>ROUND(D43*F43,0)</f>
        <v>0</v>
      </c>
      <c r="I43" s="14">
        <f>ROUND(D43*G43,0)</f>
        <v>0</v>
      </c>
    </row>
    <row r="45" spans="1:9" ht="63.75">
      <c r="A45" s="11">
        <v>19</v>
      </c>
      <c r="B45" s="12" t="s">
        <v>54</v>
      </c>
      <c r="C45" s="13" t="s">
        <v>55</v>
      </c>
      <c r="D45" s="14">
        <v>4</v>
      </c>
      <c r="E45" s="12" t="s">
        <v>11</v>
      </c>
      <c r="F45" s="14">
        <v>0</v>
      </c>
      <c r="G45" s="14">
        <v>0</v>
      </c>
      <c r="H45" s="14">
        <f>ROUND(D45*F45,0)</f>
        <v>0</v>
      </c>
      <c r="I45" s="14">
        <f>ROUND(D45*G45,0)</f>
        <v>0</v>
      </c>
    </row>
    <row r="47" spans="1:9" ht="114.75">
      <c r="A47" s="11">
        <v>20</v>
      </c>
      <c r="B47" s="12" t="s">
        <v>56</v>
      </c>
      <c r="C47" s="13" t="s">
        <v>57</v>
      </c>
      <c r="D47" s="14">
        <v>6</v>
      </c>
      <c r="E47" s="12" t="s">
        <v>11</v>
      </c>
      <c r="F47" s="14">
        <v>0</v>
      </c>
      <c r="G47" s="14">
        <v>0</v>
      </c>
      <c r="H47" s="14">
        <f>ROUND(D47*F47,0)</f>
        <v>0</v>
      </c>
      <c r="I47" s="14">
        <f>ROUND(D47*G47,0)</f>
        <v>0</v>
      </c>
    </row>
    <row r="48" ht="12.75">
      <c r="C48" s="13" t="s">
        <v>58</v>
      </c>
    </row>
    <row r="50" spans="1:9" s="9" customFormat="1" ht="12.75">
      <c r="A50" s="24" t="s">
        <v>59</v>
      </c>
      <c r="B50" s="24"/>
      <c r="C50" s="24"/>
      <c r="D50" s="24"/>
      <c r="E50" s="24"/>
      <c r="F50" s="24"/>
      <c r="G50" s="10"/>
      <c r="H50" s="10"/>
      <c r="I50" s="10"/>
    </row>
    <row r="51" spans="1:9" ht="38.25">
      <c r="A51" s="11">
        <v>21</v>
      </c>
      <c r="B51" s="12" t="s">
        <v>60</v>
      </c>
      <c r="C51" s="13" t="s">
        <v>62</v>
      </c>
      <c r="D51" s="14">
        <v>1</v>
      </c>
      <c r="E51" s="12" t="s">
        <v>61</v>
      </c>
      <c r="F51" s="14">
        <v>0</v>
      </c>
      <c r="G51" s="14">
        <v>0</v>
      </c>
      <c r="H51" s="14">
        <f>ROUND(D51*F51,0)</f>
        <v>0</v>
      </c>
      <c r="I51" s="14">
        <f>ROUND(D51*G51,0)</f>
        <v>0</v>
      </c>
    </row>
    <row r="53" spans="1:9" s="15" customFormat="1" ht="12.75">
      <c r="A53" s="6"/>
      <c r="B53" s="7"/>
      <c r="C53" s="7" t="s">
        <v>63</v>
      </c>
      <c r="D53" s="8"/>
      <c r="E53" s="7"/>
      <c r="F53" s="8"/>
      <c r="G53" s="8"/>
      <c r="H53" s="8">
        <f>ROUND(SUM(H2:H52),0)</f>
        <v>0</v>
      </c>
      <c r="I53" s="8">
        <f>ROUND(SUM(I2:I52),0)</f>
        <v>0</v>
      </c>
    </row>
  </sheetData>
  <sheetProtection/>
  <mergeCells count="7">
    <mergeCell ref="A50:F50"/>
    <mergeCell ref="A2:F2"/>
    <mergeCell ref="A7:F7"/>
    <mergeCell ref="A10:F10"/>
    <mergeCell ref="A17:F17"/>
    <mergeCell ref="A23:F23"/>
    <mergeCell ref="A38:F38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01 01 Hőközponti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H32" sqref="H32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0.140625" style="12" customWidth="1"/>
    <col min="4" max="4" width="6.7109375" style="14" customWidth="1"/>
    <col min="5" max="5" width="6.7109375" style="12" customWidth="1"/>
    <col min="6" max="7" width="8.28125" style="14" customWidth="1"/>
    <col min="8" max="9" width="10.28125" style="14" customWidth="1"/>
    <col min="10" max="10" width="15.7109375" style="12" customWidth="1"/>
    <col min="11" max="16384" width="9.140625" style="12" customWidth="1"/>
  </cols>
  <sheetData>
    <row r="1" spans="1:9" s="9" customFormat="1" ht="25.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9" customFormat="1" ht="12.75">
      <c r="A2" s="24" t="s">
        <v>9</v>
      </c>
      <c r="B2" s="24"/>
      <c r="C2" s="24"/>
      <c r="D2" s="24"/>
      <c r="E2" s="24"/>
      <c r="F2" s="24"/>
      <c r="G2" s="10"/>
      <c r="H2" s="10"/>
      <c r="I2" s="10"/>
    </row>
    <row r="3" spans="1:9" ht="41.25">
      <c r="A3" s="11">
        <v>1</v>
      </c>
      <c r="B3" s="12" t="s">
        <v>10</v>
      </c>
      <c r="C3" s="13" t="s">
        <v>136</v>
      </c>
      <c r="D3" s="14">
        <v>1</v>
      </c>
      <c r="E3" s="12" t="s">
        <v>11</v>
      </c>
      <c r="F3" s="14">
        <v>0</v>
      </c>
      <c r="G3" s="14">
        <v>0</v>
      </c>
      <c r="H3" s="14">
        <f>ROUND(D3*F3,0)</f>
        <v>0</v>
      </c>
      <c r="I3" s="14">
        <f>ROUND(D3*G3,0)</f>
        <v>0</v>
      </c>
    </row>
    <row r="5" spans="1:9" ht="51">
      <c r="A5" s="11">
        <v>2</v>
      </c>
      <c r="B5" s="12" t="s">
        <v>12</v>
      </c>
      <c r="C5" s="13" t="s">
        <v>14</v>
      </c>
      <c r="D5" s="14">
        <v>3</v>
      </c>
      <c r="E5" s="12" t="s">
        <v>13</v>
      </c>
      <c r="F5" s="14">
        <v>0</v>
      </c>
      <c r="G5" s="14">
        <v>0</v>
      </c>
      <c r="H5" s="14">
        <f>ROUND(D5*F5,0)</f>
        <v>0</v>
      </c>
      <c r="I5" s="14">
        <f>ROUND(D5*G5,0)</f>
        <v>0</v>
      </c>
    </row>
    <row r="7" spans="1:9" s="9" customFormat="1" ht="12.75">
      <c r="A7" s="24" t="s">
        <v>15</v>
      </c>
      <c r="B7" s="24"/>
      <c r="C7" s="24"/>
      <c r="D7" s="24"/>
      <c r="E7" s="24"/>
      <c r="F7" s="24"/>
      <c r="G7" s="10"/>
      <c r="H7" s="10"/>
      <c r="I7" s="10"/>
    </row>
    <row r="8" spans="1:9" ht="76.5">
      <c r="A8" s="11">
        <v>3</v>
      </c>
      <c r="B8" s="12" t="s">
        <v>16</v>
      </c>
      <c r="C8" s="13" t="s">
        <v>65</v>
      </c>
      <c r="D8" s="14">
        <v>64</v>
      </c>
      <c r="E8" s="12" t="s">
        <v>11</v>
      </c>
      <c r="F8" s="14">
        <v>0</v>
      </c>
      <c r="G8" s="14">
        <v>0</v>
      </c>
      <c r="H8" s="14">
        <f>ROUND(D8*F8,0)</f>
        <v>0</v>
      </c>
      <c r="I8" s="14">
        <f>ROUND(D8*G8,0)</f>
        <v>0</v>
      </c>
    </row>
    <row r="10" spans="1:9" s="9" customFormat="1" ht="12.75">
      <c r="A10" s="24" t="s">
        <v>18</v>
      </c>
      <c r="B10" s="24"/>
      <c r="C10" s="24"/>
      <c r="D10" s="24"/>
      <c r="E10" s="24"/>
      <c r="F10" s="24"/>
      <c r="G10" s="10"/>
      <c r="H10" s="10"/>
      <c r="I10" s="10"/>
    </row>
    <row r="11" spans="1:9" ht="38.25">
      <c r="A11" s="11">
        <v>4</v>
      </c>
      <c r="B11" s="12" t="s">
        <v>19</v>
      </c>
      <c r="C11" s="13" t="s">
        <v>66</v>
      </c>
      <c r="D11" s="14">
        <v>150</v>
      </c>
      <c r="E11" s="12" t="s">
        <v>20</v>
      </c>
      <c r="F11" s="14">
        <v>0</v>
      </c>
      <c r="G11" s="14">
        <v>0</v>
      </c>
      <c r="H11" s="14">
        <f>ROUND(D11*F11,0)</f>
        <v>0</v>
      </c>
      <c r="I11" s="14">
        <f>ROUND(D11*G11,0)</f>
        <v>0</v>
      </c>
    </row>
    <row r="13" spans="1:9" ht="25.5">
      <c r="A13" s="11">
        <v>5</v>
      </c>
      <c r="B13" s="12" t="s">
        <v>22</v>
      </c>
      <c r="C13" s="13" t="s">
        <v>67</v>
      </c>
      <c r="D13" s="14">
        <v>150</v>
      </c>
      <c r="E13" s="12" t="s">
        <v>20</v>
      </c>
      <c r="F13" s="14">
        <v>0</v>
      </c>
      <c r="G13" s="14">
        <v>0</v>
      </c>
      <c r="H13" s="14">
        <f>ROUND(D13*F13,0)</f>
        <v>0</v>
      </c>
      <c r="I13" s="14">
        <f>ROUND(D13*G13,0)</f>
        <v>0</v>
      </c>
    </row>
    <row r="15" spans="1:9" ht="25.5">
      <c r="A15" s="11">
        <v>6</v>
      </c>
      <c r="B15" s="12" t="s">
        <v>24</v>
      </c>
      <c r="C15" s="13" t="s">
        <v>68</v>
      </c>
      <c r="D15" s="14">
        <v>150</v>
      </c>
      <c r="E15" s="12" t="s">
        <v>20</v>
      </c>
      <c r="F15" s="14">
        <v>0</v>
      </c>
      <c r="G15" s="14">
        <v>0</v>
      </c>
      <c r="H15" s="14">
        <f>ROUND(D15*F15,0)</f>
        <v>0</v>
      </c>
      <c r="I15" s="14">
        <f>ROUND(D15*G15,0)</f>
        <v>0</v>
      </c>
    </row>
    <row r="17" spans="1:9" s="9" customFormat="1" ht="12.75">
      <c r="A17" s="24" t="s">
        <v>26</v>
      </c>
      <c r="B17" s="24"/>
      <c r="C17" s="24"/>
      <c r="D17" s="24"/>
      <c r="E17" s="24"/>
      <c r="F17" s="24"/>
      <c r="G17" s="10"/>
      <c r="H17" s="10"/>
      <c r="I17" s="10"/>
    </row>
    <row r="18" spans="1:9" ht="38.25">
      <c r="A18" s="11">
        <v>7</v>
      </c>
      <c r="B18" s="12" t="s">
        <v>27</v>
      </c>
      <c r="C18" s="13" t="s">
        <v>69</v>
      </c>
      <c r="D18" s="14">
        <v>68</v>
      </c>
      <c r="E18" s="12" t="s">
        <v>20</v>
      </c>
      <c r="F18" s="14">
        <v>0</v>
      </c>
      <c r="G18" s="14">
        <v>0</v>
      </c>
      <c r="H18" s="14">
        <f>ROUND(D18*F18,0)</f>
        <v>0</v>
      </c>
      <c r="I18" s="14">
        <f>ROUND(D18*G18,0)</f>
        <v>0</v>
      </c>
    </row>
    <row r="20" spans="1:9" ht="102">
      <c r="A20" s="11">
        <v>8</v>
      </c>
      <c r="B20" s="12" t="s">
        <v>29</v>
      </c>
      <c r="C20" s="13" t="s">
        <v>70</v>
      </c>
      <c r="D20" s="14">
        <v>68</v>
      </c>
      <c r="E20" s="12" t="s">
        <v>20</v>
      </c>
      <c r="F20" s="14">
        <v>0</v>
      </c>
      <c r="G20" s="14">
        <v>0</v>
      </c>
      <c r="H20" s="14">
        <f>ROUND(D20*F20,0)</f>
        <v>0</v>
      </c>
      <c r="I20" s="14">
        <f>ROUND(D20*G20,0)</f>
        <v>0</v>
      </c>
    </row>
    <row r="21" ht="51">
      <c r="C21" s="13" t="s">
        <v>71</v>
      </c>
    </row>
    <row r="23" spans="1:9" s="9" customFormat="1" ht="12.75">
      <c r="A23" s="24" t="s">
        <v>32</v>
      </c>
      <c r="B23" s="24"/>
      <c r="C23" s="24"/>
      <c r="D23" s="24"/>
      <c r="E23" s="24"/>
      <c r="F23" s="24"/>
      <c r="G23" s="10"/>
      <c r="H23" s="10"/>
      <c r="I23" s="10"/>
    </row>
    <row r="24" spans="1:9" ht="63.75">
      <c r="A24" s="11">
        <v>9</v>
      </c>
      <c r="B24" s="12" t="s">
        <v>33</v>
      </c>
      <c r="C24" s="13" t="s">
        <v>72</v>
      </c>
      <c r="D24" s="14">
        <v>68</v>
      </c>
      <c r="E24" s="12" t="s">
        <v>20</v>
      </c>
      <c r="F24" s="14">
        <v>0</v>
      </c>
      <c r="G24" s="14">
        <v>0</v>
      </c>
      <c r="H24" s="14">
        <f>ROUND(D24*F24,0)</f>
        <v>0</v>
      </c>
      <c r="I24" s="14">
        <f>ROUND(D24*G24,0)</f>
        <v>0</v>
      </c>
    </row>
    <row r="26" spans="1:9" ht="89.25">
      <c r="A26" s="11">
        <v>10</v>
      </c>
      <c r="B26" s="12" t="s">
        <v>35</v>
      </c>
      <c r="C26" s="13" t="s">
        <v>73</v>
      </c>
      <c r="D26" s="14">
        <v>68</v>
      </c>
      <c r="E26" s="12" t="s">
        <v>20</v>
      </c>
      <c r="F26" s="14">
        <v>0</v>
      </c>
      <c r="G26" s="14">
        <v>0</v>
      </c>
      <c r="H26" s="14">
        <f>ROUND(D26*F26,0)</f>
        <v>0</v>
      </c>
      <c r="I26" s="14">
        <f>ROUND(D26*G26,0)</f>
        <v>0</v>
      </c>
    </row>
    <row r="28" spans="1:9" ht="102">
      <c r="A28" s="11">
        <v>11</v>
      </c>
      <c r="B28" s="12" t="s">
        <v>37</v>
      </c>
      <c r="C28" s="13" t="s">
        <v>74</v>
      </c>
      <c r="D28" s="14">
        <v>8</v>
      </c>
      <c r="E28" s="12" t="s">
        <v>11</v>
      </c>
      <c r="F28" s="14">
        <v>0</v>
      </c>
      <c r="G28" s="14">
        <v>0</v>
      </c>
      <c r="H28" s="14">
        <f>ROUND(D28*F28,0)</f>
        <v>0</v>
      </c>
      <c r="I28" s="14">
        <f>ROUND(D28*G28,0)</f>
        <v>0</v>
      </c>
    </row>
    <row r="30" spans="1:9" ht="89.25">
      <c r="A30" s="11">
        <v>12</v>
      </c>
      <c r="B30" s="12" t="s">
        <v>39</v>
      </c>
      <c r="C30" s="13" t="s">
        <v>75</v>
      </c>
      <c r="D30" s="14">
        <v>8</v>
      </c>
      <c r="E30" s="12" t="s">
        <v>11</v>
      </c>
      <c r="F30" s="14">
        <v>0</v>
      </c>
      <c r="G30" s="14">
        <v>0</v>
      </c>
      <c r="H30" s="14">
        <f>ROUND(D30*F30,0)</f>
        <v>0</v>
      </c>
      <c r="I30" s="14">
        <f>ROUND(D30*G30,0)</f>
        <v>0</v>
      </c>
    </row>
    <row r="32" spans="1:9" ht="89.25">
      <c r="A32" s="11">
        <v>13</v>
      </c>
      <c r="B32" s="12" t="s">
        <v>41</v>
      </c>
      <c r="C32" s="13" t="s">
        <v>76</v>
      </c>
      <c r="D32" s="14">
        <v>24</v>
      </c>
      <c r="E32" s="12" t="s">
        <v>11</v>
      </c>
      <c r="F32" s="14">
        <v>0</v>
      </c>
      <c r="G32" s="14">
        <v>0</v>
      </c>
      <c r="H32" s="14">
        <f>ROUND(D32*F32,0)</f>
        <v>0</v>
      </c>
      <c r="I32" s="14">
        <f>ROUND(D32*G32,0)</f>
        <v>0</v>
      </c>
    </row>
    <row r="34" spans="1:9" ht="89.25">
      <c r="A34" s="11">
        <v>14</v>
      </c>
      <c r="B34" s="12" t="s">
        <v>43</v>
      </c>
      <c r="C34" s="13" t="s">
        <v>77</v>
      </c>
      <c r="D34" s="14">
        <v>12</v>
      </c>
      <c r="E34" s="12" t="s">
        <v>11</v>
      </c>
      <c r="F34" s="14">
        <v>0</v>
      </c>
      <c r="G34" s="14">
        <v>0</v>
      </c>
      <c r="H34" s="14">
        <f>ROUND(D34*F34,0)</f>
        <v>0</v>
      </c>
      <c r="I34" s="14">
        <f>ROUND(D34*G34,0)</f>
        <v>0</v>
      </c>
    </row>
    <row r="36" spans="1:9" ht="89.25">
      <c r="A36" s="11">
        <v>15</v>
      </c>
      <c r="B36" s="12" t="s">
        <v>45</v>
      </c>
      <c r="C36" s="13" t="s">
        <v>78</v>
      </c>
      <c r="D36" s="14">
        <v>8</v>
      </c>
      <c r="E36" s="12" t="s">
        <v>11</v>
      </c>
      <c r="F36" s="14">
        <v>0</v>
      </c>
      <c r="G36" s="14">
        <v>0</v>
      </c>
      <c r="H36" s="14">
        <f>ROUND(D36*F36,0)</f>
        <v>0</v>
      </c>
      <c r="I36" s="14">
        <f>ROUND(D36*G36,0)</f>
        <v>0</v>
      </c>
    </row>
    <row r="38" spans="1:9" s="9" customFormat="1" ht="12.75">
      <c r="A38" s="24" t="s">
        <v>47</v>
      </c>
      <c r="B38" s="24"/>
      <c r="C38" s="24"/>
      <c r="D38" s="24"/>
      <c r="E38" s="24"/>
      <c r="F38" s="24"/>
      <c r="G38" s="10"/>
      <c r="H38" s="10"/>
      <c r="I38" s="10"/>
    </row>
    <row r="39" spans="1:9" ht="102">
      <c r="A39" s="11">
        <v>16</v>
      </c>
      <c r="B39" s="12" t="s">
        <v>48</v>
      </c>
      <c r="C39" s="13" t="s">
        <v>79</v>
      </c>
      <c r="D39" s="14">
        <v>2</v>
      </c>
      <c r="E39" s="12" t="s">
        <v>11</v>
      </c>
      <c r="F39" s="14">
        <v>0</v>
      </c>
      <c r="G39" s="14">
        <v>0</v>
      </c>
      <c r="H39" s="14">
        <f>ROUND(D39*F39,0)</f>
        <v>0</v>
      </c>
      <c r="I39" s="14">
        <f>ROUND(D39*G39,0)</f>
        <v>0</v>
      </c>
    </row>
    <row r="41" spans="1:9" ht="63.75">
      <c r="A41" s="11">
        <v>17</v>
      </c>
      <c r="B41" s="12" t="s">
        <v>50</v>
      </c>
      <c r="C41" s="13" t="s">
        <v>80</v>
      </c>
      <c r="D41" s="14">
        <v>4</v>
      </c>
      <c r="E41" s="12" t="s">
        <v>11</v>
      </c>
      <c r="F41" s="14">
        <v>0</v>
      </c>
      <c r="G41" s="14">
        <v>0</v>
      </c>
      <c r="H41" s="14">
        <f>ROUND(D41*F41,0)</f>
        <v>0</v>
      </c>
      <c r="I41" s="14">
        <f>ROUND(D41*G41,0)</f>
        <v>0</v>
      </c>
    </row>
    <row r="43" spans="1:9" ht="102">
      <c r="A43" s="11">
        <v>18</v>
      </c>
      <c r="B43" s="12" t="s">
        <v>52</v>
      </c>
      <c r="C43" s="13" t="s">
        <v>81</v>
      </c>
      <c r="D43" s="14">
        <v>2</v>
      </c>
      <c r="E43" s="12" t="s">
        <v>11</v>
      </c>
      <c r="F43" s="14">
        <v>0</v>
      </c>
      <c r="G43" s="14">
        <v>0</v>
      </c>
      <c r="H43" s="14">
        <f>ROUND(D43*F43,0)</f>
        <v>0</v>
      </c>
      <c r="I43" s="14">
        <f>ROUND(D43*G43,0)</f>
        <v>0</v>
      </c>
    </row>
    <row r="45" spans="1:9" ht="63.75">
      <c r="A45" s="11">
        <v>19</v>
      </c>
      <c r="B45" s="12" t="s">
        <v>54</v>
      </c>
      <c r="C45" s="13" t="s">
        <v>82</v>
      </c>
      <c r="D45" s="14">
        <v>6</v>
      </c>
      <c r="E45" s="12" t="s">
        <v>11</v>
      </c>
      <c r="F45" s="14">
        <v>0</v>
      </c>
      <c r="G45" s="14">
        <v>0</v>
      </c>
      <c r="H45" s="14">
        <f>ROUND(D45*F45,0)</f>
        <v>0</v>
      </c>
      <c r="I45" s="14">
        <f>ROUND(D45*G45,0)</f>
        <v>0</v>
      </c>
    </row>
    <row r="47" spans="1:9" ht="114.75">
      <c r="A47" s="11">
        <v>20</v>
      </c>
      <c r="B47" s="12" t="s">
        <v>56</v>
      </c>
      <c r="C47" s="13" t="s">
        <v>83</v>
      </c>
      <c r="D47" s="14">
        <v>12</v>
      </c>
      <c r="E47" s="12" t="s">
        <v>11</v>
      </c>
      <c r="F47" s="14">
        <v>0</v>
      </c>
      <c r="G47" s="14">
        <v>0</v>
      </c>
      <c r="H47" s="14">
        <f>ROUND(D47*F47,0)</f>
        <v>0</v>
      </c>
      <c r="I47" s="14">
        <f>ROUND(D47*G47,0)</f>
        <v>0</v>
      </c>
    </row>
    <row r="48" ht="12.75">
      <c r="C48" s="13" t="s">
        <v>58</v>
      </c>
    </row>
    <row r="50" spans="1:9" s="9" customFormat="1" ht="12.75">
      <c r="A50" s="24" t="s">
        <v>59</v>
      </c>
      <c r="B50" s="24"/>
      <c r="C50" s="24"/>
      <c r="D50" s="24"/>
      <c r="E50" s="24"/>
      <c r="F50" s="24"/>
      <c r="G50" s="10"/>
      <c r="H50" s="10"/>
      <c r="I50" s="10"/>
    </row>
    <row r="51" spans="1:9" ht="38.25">
      <c r="A51" s="11">
        <v>21</v>
      </c>
      <c r="B51" s="12" t="s">
        <v>60</v>
      </c>
      <c r="C51" s="13" t="s">
        <v>62</v>
      </c>
      <c r="D51" s="14">
        <v>1</v>
      </c>
      <c r="E51" s="12" t="s">
        <v>61</v>
      </c>
      <c r="F51" s="14">
        <v>0</v>
      </c>
      <c r="G51" s="14">
        <v>0</v>
      </c>
      <c r="H51" s="14">
        <f>ROUND(D51*F51,0)</f>
        <v>0</v>
      </c>
      <c r="I51" s="14">
        <f>ROUND(D51*G51,0)</f>
        <v>0</v>
      </c>
    </row>
    <row r="53" spans="1:9" s="15" customFormat="1" ht="12.75">
      <c r="A53" s="6"/>
      <c r="B53" s="7"/>
      <c r="C53" s="7" t="s">
        <v>63</v>
      </c>
      <c r="D53" s="8"/>
      <c r="E53" s="7"/>
      <c r="F53" s="8"/>
      <c r="G53" s="8"/>
      <c r="H53" s="8">
        <f>ROUND(SUM(H2:H52),0)</f>
        <v>0</v>
      </c>
      <c r="I53" s="8">
        <f>ROUND(SUM(I2:I52),0)</f>
        <v>0</v>
      </c>
    </row>
  </sheetData>
  <sheetProtection/>
  <mergeCells count="7">
    <mergeCell ref="A50:F50"/>
    <mergeCell ref="A2:F2"/>
    <mergeCell ref="A7:F7"/>
    <mergeCell ref="A10:F10"/>
    <mergeCell ref="A17:F17"/>
    <mergeCell ref="A23:F23"/>
    <mergeCell ref="A38:F38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02 02 Kőműves raktáron belüli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3">
      <selection activeCell="E67" sqref="E67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0.140625" style="12" customWidth="1"/>
    <col min="4" max="4" width="6.7109375" style="14" customWidth="1"/>
    <col min="5" max="5" width="6.7109375" style="12" customWidth="1"/>
    <col min="6" max="7" width="8.28125" style="14" customWidth="1"/>
    <col min="8" max="9" width="10.28125" style="14" customWidth="1"/>
    <col min="10" max="10" width="15.7109375" style="12" customWidth="1"/>
    <col min="11" max="16384" width="9.140625" style="12" customWidth="1"/>
  </cols>
  <sheetData>
    <row r="1" spans="1:9" s="9" customFormat="1" ht="25.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9" customFormat="1" ht="12.75">
      <c r="A2" s="24" t="s">
        <v>9</v>
      </c>
      <c r="B2" s="24"/>
      <c r="C2" s="24"/>
      <c r="D2" s="24"/>
      <c r="E2" s="24"/>
      <c r="F2" s="24"/>
      <c r="G2" s="10"/>
      <c r="H2" s="10"/>
      <c r="I2" s="10"/>
    </row>
    <row r="3" spans="1:9" ht="41.25">
      <c r="A3" s="11">
        <v>1</v>
      </c>
      <c r="B3" s="12" t="s">
        <v>10</v>
      </c>
      <c r="C3" s="13" t="s">
        <v>136</v>
      </c>
      <c r="D3" s="14">
        <v>0.5</v>
      </c>
      <c r="E3" s="12" t="s">
        <v>11</v>
      </c>
      <c r="F3" s="14">
        <v>0</v>
      </c>
      <c r="G3" s="14">
        <v>0</v>
      </c>
      <c r="H3" s="14">
        <f>ROUND(D3*F3,0)</f>
        <v>0</v>
      </c>
      <c r="I3" s="14">
        <f>ROUND(D3*G3,0)</f>
        <v>0</v>
      </c>
    </row>
    <row r="5" spans="1:9" ht="51">
      <c r="A5" s="11">
        <v>2</v>
      </c>
      <c r="B5" s="12" t="s">
        <v>12</v>
      </c>
      <c r="C5" s="13" t="s">
        <v>14</v>
      </c>
      <c r="D5" s="14">
        <v>1.5</v>
      </c>
      <c r="E5" s="12" t="s">
        <v>13</v>
      </c>
      <c r="F5" s="14">
        <v>0</v>
      </c>
      <c r="G5" s="14">
        <v>0</v>
      </c>
      <c r="H5" s="14">
        <f>ROUND(D5*F5,0)</f>
        <v>0</v>
      </c>
      <c r="I5" s="14">
        <f>ROUND(D5*G5,0)</f>
        <v>0</v>
      </c>
    </row>
    <row r="7" spans="1:9" s="9" customFormat="1" ht="12.75">
      <c r="A7" s="24" t="s">
        <v>15</v>
      </c>
      <c r="B7" s="24"/>
      <c r="C7" s="24"/>
      <c r="D7" s="24"/>
      <c r="E7" s="24"/>
      <c r="F7" s="24"/>
      <c r="G7" s="10"/>
      <c r="H7" s="10"/>
      <c r="I7" s="10"/>
    </row>
    <row r="8" spans="1:9" ht="76.5">
      <c r="A8" s="11">
        <v>3</v>
      </c>
      <c r="B8" s="12" t="s">
        <v>16</v>
      </c>
      <c r="C8" s="13" t="s">
        <v>65</v>
      </c>
      <c r="D8" s="14">
        <v>18</v>
      </c>
      <c r="E8" s="12" t="s">
        <v>11</v>
      </c>
      <c r="F8" s="14">
        <v>0</v>
      </c>
      <c r="G8" s="14">
        <v>0</v>
      </c>
      <c r="H8" s="14">
        <f>ROUND(D8*F8,0)</f>
        <v>0</v>
      </c>
      <c r="I8" s="14">
        <f>ROUND(D8*G8,0)</f>
        <v>0</v>
      </c>
    </row>
    <row r="10" spans="1:9" s="9" customFormat="1" ht="12.75">
      <c r="A10" s="24" t="s">
        <v>18</v>
      </c>
      <c r="B10" s="24"/>
      <c r="C10" s="24"/>
      <c r="D10" s="24"/>
      <c r="E10" s="24"/>
      <c r="F10" s="24"/>
      <c r="G10" s="10"/>
      <c r="H10" s="10"/>
      <c r="I10" s="10"/>
    </row>
    <row r="11" spans="1:9" ht="38.25">
      <c r="A11" s="11">
        <v>4</v>
      </c>
      <c r="B11" s="12" t="s">
        <v>19</v>
      </c>
      <c r="C11" s="13" t="s">
        <v>66</v>
      </c>
      <c r="D11" s="14">
        <v>64</v>
      </c>
      <c r="E11" s="12" t="s">
        <v>20</v>
      </c>
      <c r="F11" s="14">
        <v>0</v>
      </c>
      <c r="G11" s="14">
        <v>0</v>
      </c>
      <c r="H11" s="14">
        <f>ROUND(D11*F11,0)</f>
        <v>0</v>
      </c>
      <c r="I11" s="14">
        <f>ROUND(D11*G11,0)</f>
        <v>0</v>
      </c>
    </row>
    <row r="13" spans="1:9" ht="25.5">
      <c r="A13" s="11">
        <v>5</v>
      </c>
      <c r="B13" s="12" t="s">
        <v>22</v>
      </c>
      <c r="C13" s="13" t="s">
        <v>67</v>
      </c>
      <c r="D13" s="14">
        <v>64</v>
      </c>
      <c r="E13" s="12" t="s">
        <v>20</v>
      </c>
      <c r="F13" s="14">
        <v>0</v>
      </c>
      <c r="G13" s="14">
        <v>0</v>
      </c>
      <c r="H13" s="14">
        <f>ROUND(D13*F13,0)</f>
        <v>0</v>
      </c>
      <c r="I13" s="14">
        <f>ROUND(D13*G13,0)</f>
        <v>0</v>
      </c>
    </row>
    <row r="15" spans="1:9" ht="25.5">
      <c r="A15" s="11">
        <v>6</v>
      </c>
      <c r="B15" s="12" t="s">
        <v>24</v>
      </c>
      <c r="C15" s="13" t="s">
        <v>68</v>
      </c>
      <c r="D15" s="14">
        <v>64</v>
      </c>
      <c r="E15" s="12" t="s">
        <v>20</v>
      </c>
      <c r="F15" s="14">
        <v>0</v>
      </c>
      <c r="G15" s="14">
        <v>0</v>
      </c>
      <c r="H15" s="14">
        <f>ROUND(D15*F15,0)</f>
        <v>0</v>
      </c>
      <c r="I15" s="14">
        <f>ROUND(D15*G15,0)</f>
        <v>0</v>
      </c>
    </row>
    <row r="17" spans="1:9" s="9" customFormat="1" ht="12.75">
      <c r="A17" s="24" t="s">
        <v>26</v>
      </c>
      <c r="B17" s="24"/>
      <c r="C17" s="24"/>
      <c r="D17" s="24"/>
      <c r="E17" s="24"/>
      <c r="F17" s="24"/>
      <c r="G17" s="10"/>
      <c r="H17" s="10"/>
      <c r="I17" s="10"/>
    </row>
    <row r="18" spans="1:9" ht="38.25">
      <c r="A18" s="11">
        <v>7</v>
      </c>
      <c r="B18" s="12" t="s">
        <v>27</v>
      </c>
      <c r="C18" s="13" t="s">
        <v>69</v>
      </c>
      <c r="D18" s="14">
        <v>16</v>
      </c>
      <c r="E18" s="12" t="s">
        <v>20</v>
      </c>
      <c r="F18" s="14">
        <v>0</v>
      </c>
      <c r="G18" s="14">
        <v>0</v>
      </c>
      <c r="H18" s="14">
        <f>ROUND(D18*F18,0)</f>
        <v>0</v>
      </c>
      <c r="I18" s="14">
        <f>ROUND(D18*G18,0)</f>
        <v>0</v>
      </c>
    </row>
    <row r="20" spans="1:9" ht="102">
      <c r="A20" s="11">
        <v>8</v>
      </c>
      <c r="B20" s="12" t="s">
        <v>29</v>
      </c>
      <c r="C20" s="13" t="s">
        <v>70</v>
      </c>
      <c r="D20" s="14">
        <v>16</v>
      </c>
      <c r="E20" s="12" t="s">
        <v>20</v>
      </c>
      <c r="F20" s="14">
        <v>0</v>
      </c>
      <c r="G20" s="14">
        <v>0</v>
      </c>
      <c r="H20" s="14">
        <f>ROUND(D20*F20,0)</f>
        <v>0</v>
      </c>
      <c r="I20" s="14">
        <f>ROUND(D20*G20,0)</f>
        <v>0</v>
      </c>
    </row>
    <row r="21" ht="51">
      <c r="C21" s="13" t="s">
        <v>71</v>
      </c>
    </row>
    <row r="23" spans="1:9" s="9" customFormat="1" ht="12.75">
      <c r="A23" s="24" t="s">
        <v>32</v>
      </c>
      <c r="B23" s="24"/>
      <c r="C23" s="24"/>
      <c r="D23" s="24"/>
      <c r="E23" s="24"/>
      <c r="F23" s="24"/>
      <c r="G23" s="10"/>
      <c r="H23" s="10"/>
      <c r="I23" s="10"/>
    </row>
    <row r="24" spans="1:9" ht="63.75">
      <c r="A24" s="11">
        <v>9</v>
      </c>
      <c r="B24" s="12" t="s">
        <v>33</v>
      </c>
      <c r="C24" s="13" t="s">
        <v>72</v>
      </c>
      <c r="D24" s="14">
        <v>16</v>
      </c>
      <c r="E24" s="12" t="s">
        <v>20</v>
      </c>
      <c r="F24" s="14">
        <v>0</v>
      </c>
      <c r="G24" s="14">
        <v>0</v>
      </c>
      <c r="H24" s="14">
        <f>ROUND(D24*F24,0)</f>
        <v>0</v>
      </c>
      <c r="I24" s="14">
        <f>ROUND(D24*G24,0)</f>
        <v>0</v>
      </c>
    </row>
    <row r="26" spans="1:9" ht="89.25">
      <c r="A26" s="11">
        <v>10</v>
      </c>
      <c r="B26" s="12" t="s">
        <v>35</v>
      </c>
      <c r="C26" s="13" t="s">
        <v>73</v>
      </c>
      <c r="D26" s="14">
        <v>16</v>
      </c>
      <c r="E26" s="12" t="s">
        <v>20</v>
      </c>
      <c r="F26" s="14">
        <v>0</v>
      </c>
      <c r="G26" s="14">
        <v>0</v>
      </c>
      <c r="H26" s="14">
        <f>ROUND(D26*F26,0)</f>
        <v>0</v>
      </c>
      <c r="I26" s="14">
        <f>ROUND(D26*G26,0)</f>
        <v>0</v>
      </c>
    </row>
    <row r="28" spans="1:9" ht="102">
      <c r="A28" s="11">
        <v>11</v>
      </c>
      <c r="B28" s="12" t="s">
        <v>37</v>
      </c>
      <c r="C28" s="13" t="s">
        <v>74</v>
      </c>
      <c r="D28" s="14">
        <v>6</v>
      </c>
      <c r="E28" s="12" t="s">
        <v>11</v>
      </c>
      <c r="F28" s="14">
        <v>0</v>
      </c>
      <c r="G28" s="14">
        <v>0</v>
      </c>
      <c r="H28" s="14">
        <f>ROUND(D28*F28,0)</f>
        <v>0</v>
      </c>
      <c r="I28" s="14">
        <f>ROUND(D28*G28,0)</f>
        <v>0</v>
      </c>
    </row>
    <row r="30" spans="1:9" ht="89.25">
      <c r="A30" s="11">
        <v>12</v>
      </c>
      <c r="B30" s="12" t="s">
        <v>39</v>
      </c>
      <c r="C30" s="13" t="s">
        <v>75</v>
      </c>
      <c r="D30" s="14">
        <v>6</v>
      </c>
      <c r="E30" s="12" t="s">
        <v>11</v>
      </c>
      <c r="F30" s="14">
        <v>0</v>
      </c>
      <c r="G30" s="14">
        <v>0</v>
      </c>
      <c r="H30" s="14">
        <f>ROUND(D30*F30,0)</f>
        <v>0</v>
      </c>
      <c r="I30" s="14">
        <f>ROUND(D30*G30,0)</f>
        <v>0</v>
      </c>
    </row>
    <row r="32" spans="1:9" ht="89.25">
      <c r="A32" s="11">
        <v>13</v>
      </c>
      <c r="B32" s="12" t="s">
        <v>41</v>
      </c>
      <c r="C32" s="13" t="s">
        <v>76</v>
      </c>
      <c r="D32" s="14">
        <v>12</v>
      </c>
      <c r="E32" s="12" t="s">
        <v>11</v>
      </c>
      <c r="F32" s="14">
        <v>0</v>
      </c>
      <c r="G32" s="14">
        <v>0</v>
      </c>
      <c r="H32" s="14">
        <f>ROUND(D32*F32,0)</f>
        <v>0</v>
      </c>
      <c r="I32" s="14">
        <f>ROUND(D32*G32,0)</f>
        <v>0</v>
      </c>
    </row>
    <row r="34" spans="1:9" ht="89.25">
      <c r="A34" s="11">
        <v>14</v>
      </c>
      <c r="B34" s="12" t="s">
        <v>43</v>
      </c>
      <c r="C34" s="13" t="s">
        <v>77</v>
      </c>
      <c r="D34" s="14">
        <v>8</v>
      </c>
      <c r="E34" s="12" t="s">
        <v>11</v>
      </c>
      <c r="F34" s="14">
        <v>0</v>
      </c>
      <c r="G34" s="14">
        <v>0</v>
      </c>
      <c r="H34" s="14">
        <f>ROUND(D34*F34,0)</f>
        <v>0</v>
      </c>
      <c r="I34" s="14">
        <f>ROUND(D34*G34,0)</f>
        <v>0</v>
      </c>
    </row>
    <row r="36" spans="1:9" ht="89.25">
      <c r="A36" s="11">
        <v>15</v>
      </c>
      <c r="B36" s="12" t="s">
        <v>45</v>
      </c>
      <c r="C36" s="13" t="s">
        <v>78</v>
      </c>
      <c r="D36" s="14">
        <v>4</v>
      </c>
      <c r="E36" s="12" t="s">
        <v>11</v>
      </c>
      <c r="F36" s="14">
        <v>0</v>
      </c>
      <c r="G36" s="14">
        <v>0</v>
      </c>
      <c r="H36" s="14">
        <f>ROUND(D36*F36,0)</f>
        <v>0</v>
      </c>
      <c r="I36" s="14">
        <f>ROUND(D36*G36,0)</f>
        <v>0</v>
      </c>
    </row>
    <row r="38" spans="1:9" s="9" customFormat="1" ht="12.75">
      <c r="A38" s="24" t="s">
        <v>47</v>
      </c>
      <c r="B38" s="24"/>
      <c r="C38" s="24"/>
      <c r="D38" s="24"/>
      <c r="E38" s="24"/>
      <c r="F38" s="24"/>
      <c r="G38" s="10"/>
      <c r="H38" s="10"/>
      <c r="I38" s="10"/>
    </row>
    <row r="39" spans="1:9" ht="102">
      <c r="A39" s="11">
        <v>16</v>
      </c>
      <c r="B39" s="12" t="s">
        <v>48</v>
      </c>
      <c r="C39" s="13" t="s">
        <v>79</v>
      </c>
      <c r="D39" s="14">
        <v>2</v>
      </c>
      <c r="E39" s="12" t="s">
        <v>11</v>
      </c>
      <c r="F39" s="14">
        <v>0</v>
      </c>
      <c r="G39" s="14">
        <v>0</v>
      </c>
      <c r="H39" s="14">
        <f>ROUND(D39*F39,0)</f>
        <v>0</v>
      </c>
      <c r="I39" s="14">
        <f>ROUND(D39*G39,0)</f>
        <v>0</v>
      </c>
    </row>
    <row r="41" spans="1:9" ht="63.75">
      <c r="A41" s="11">
        <v>17</v>
      </c>
      <c r="B41" s="12" t="s">
        <v>50</v>
      </c>
      <c r="C41" s="13" t="s">
        <v>80</v>
      </c>
      <c r="D41" s="14">
        <v>2</v>
      </c>
      <c r="E41" s="12" t="s">
        <v>11</v>
      </c>
      <c r="F41" s="14">
        <v>0</v>
      </c>
      <c r="G41" s="14">
        <v>0</v>
      </c>
      <c r="H41" s="14">
        <f>ROUND(D41*F41,0)</f>
        <v>0</v>
      </c>
      <c r="I41" s="14">
        <f>ROUND(D41*G41,0)</f>
        <v>0</v>
      </c>
    </row>
    <row r="43" spans="1:9" ht="102">
      <c r="A43" s="11">
        <v>18</v>
      </c>
      <c r="B43" s="12" t="s">
        <v>52</v>
      </c>
      <c r="C43" s="13" t="s">
        <v>81</v>
      </c>
      <c r="D43" s="14">
        <v>2</v>
      </c>
      <c r="E43" s="12" t="s">
        <v>11</v>
      </c>
      <c r="F43" s="14">
        <v>0</v>
      </c>
      <c r="G43" s="14">
        <v>0</v>
      </c>
      <c r="H43" s="14">
        <f>ROUND(D43*F43,0)</f>
        <v>0</v>
      </c>
      <c r="I43" s="14">
        <f>ROUND(D43*G43,0)</f>
        <v>0</v>
      </c>
    </row>
    <row r="45" spans="1:9" ht="63.75">
      <c r="A45" s="11">
        <v>19</v>
      </c>
      <c r="B45" s="12" t="s">
        <v>54</v>
      </c>
      <c r="C45" s="13" t="s">
        <v>82</v>
      </c>
      <c r="D45" s="14">
        <v>4</v>
      </c>
      <c r="E45" s="12" t="s">
        <v>11</v>
      </c>
      <c r="F45" s="14">
        <v>0</v>
      </c>
      <c r="G45" s="14">
        <v>0</v>
      </c>
      <c r="H45" s="14">
        <f>ROUND(D45*F45,0)</f>
        <v>0</v>
      </c>
      <c r="I45" s="14">
        <f>ROUND(D45*G45,0)</f>
        <v>0</v>
      </c>
    </row>
    <row r="47" spans="1:9" ht="114.75">
      <c r="A47" s="11">
        <v>20</v>
      </c>
      <c r="B47" s="12" t="s">
        <v>56</v>
      </c>
      <c r="C47" s="13" t="s">
        <v>83</v>
      </c>
      <c r="D47" s="14">
        <v>6</v>
      </c>
      <c r="E47" s="12" t="s">
        <v>11</v>
      </c>
      <c r="F47" s="14">
        <v>0</v>
      </c>
      <c r="G47" s="14">
        <v>0</v>
      </c>
      <c r="H47" s="14">
        <f>ROUND(D47*F47,0)</f>
        <v>0</v>
      </c>
      <c r="I47" s="14">
        <f>ROUND(D47*G47,0)</f>
        <v>0</v>
      </c>
    </row>
    <row r="48" ht="12.75">
      <c r="C48" s="13" t="s">
        <v>58</v>
      </c>
    </row>
    <row r="50" spans="1:9" s="9" customFormat="1" ht="12.75">
      <c r="A50" s="24" t="s">
        <v>59</v>
      </c>
      <c r="B50" s="24"/>
      <c r="C50" s="24"/>
      <c r="D50" s="24"/>
      <c r="E50" s="24"/>
      <c r="F50" s="24"/>
      <c r="G50" s="10"/>
      <c r="H50" s="10"/>
      <c r="I50" s="10"/>
    </row>
    <row r="51" spans="1:9" ht="38.25">
      <c r="A51" s="11">
        <v>21</v>
      </c>
      <c r="B51" s="12" t="s">
        <v>60</v>
      </c>
      <c r="C51" s="13" t="s">
        <v>62</v>
      </c>
      <c r="D51" s="14">
        <v>1</v>
      </c>
      <c r="E51" s="12" t="s">
        <v>61</v>
      </c>
      <c r="F51" s="14">
        <v>0</v>
      </c>
      <c r="G51" s="14">
        <v>0</v>
      </c>
      <c r="H51" s="14">
        <f>ROUND(D51*F51,0)</f>
        <v>0</v>
      </c>
      <c r="I51" s="14">
        <f>ROUND(D51*G51,0)</f>
        <v>0</v>
      </c>
    </row>
    <row r="53" spans="1:9" s="15" customFormat="1" ht="12.75">
      <c r="A53" s="6"/>
      <c r="B53" s="7"/>
      <c r="C53" s="7" t="s">
        <v>63</v>
      </c>
      <c r="D53" s="8"/>
      <c r="E53" s="7"/>
      <c r="F53" s="8"/>
      <c r="G53" s="8"/>
      <c r="H53" s="8">
        <f>ROUND(SUM(H2:H52),0)</f>
        <v>0</v>
      </c>
      <c r="I53" s="8">
        <f>ROUND(SUM(I2:I52),0)</f>
        <v>0</v>
      </c>
    </row>
  </sheetData>
  <sheetProtection/>
  <mergeCells count="7">
    <mergeCell ref="A50:F50"/>
    <mergeCell ref="A2:F2"/>
    <mergeCell ref="A7:F7"/>
    <mergeCell ref="A10:F10"/>
    <mergeCell ref="A17:F17"/>
    <mergeCell ref="A23:F23"/>
    <mergeCell ref="A38:F38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03 03 Selejt raktáron belüli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2">
      <selection activeCell="J48" sqref="J48"/>
    </sheetView>
  </sheetViews>
  <sheetFormatPr defaultColWidth="9.140625" defaultRowHeight="15"/>
  <cols>
    <col min="1" max="1" width="4.28125" style="11" customWidth="1"/>
    <col min="2" max="2" width="9.28125" style="12" customWidth="1"/>
    <col min="3" max="3" width="30.140625" style="12" customWidth="1"/>
    <col min="4" max="4" width="6.7109375" style="14" customWidth="1"/>
    <col min="5" max="5" width="6.7109375" style="12" customWidth="1"/>
    <col min="6" max="7" width="8.28125" style="14" customWidth="1"/>
    <col min="8" max="9" width="10.28125" style="14" customWidth="1"/>
    <col min="10" max="10" width="15.7109375" style="12" customWidth="1"/>
    <col min="11" max="16384" width="9.140625" style="12" customWidth="1"/>
  </cols>
  <sheetData>
    <row r="1" spans="1:9" s="9" customFormat="1" ht="25.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9" customFormat="1" ht="12.75">
      <c r="A2" s="24" t="s">
        <v>9</v>
      </c>
      <c r="B2" s="24"/>
      <c r="C2" s="24"/>
      <c r="D2" s="24"/>
      <c r="E2" s="24"/>
      <c r="F2" s="24"/>
      <c r="G2" s="10"/>
      <c r="H2" s="10"/>
      <c r="I2" s="10"/>
    </row>
    <row r="3" spans="1:9" ht="41.25">
      <c r="A3" s="11">
        <v>1</v>
      </c>
      <c r="B3" s="12" t="s">
        <v>10</v>
      </c>
      <c r="C3" s="13" t="s">
        <v>136</v>
      </c>
      <c r="D3" s="14">
        <v>0.5</v>
      </c>
      <c r="E3" s="12" t="s">
        <v>11</v>
      </c>
      <c r="F3" s="14">
        <v>0</v>
      </c>
      <c r="G3" s="14">
        <v>0</v>
      </c>
      <c r="H3" s="14">
        <f>ROUND(D3*F3,0)</f>
        <v>0</v>
      </c>
      <c r="I3" s="14">
        <f>ROUND(D3*G3,0)</f>
        <v>0</v>
      </c>
    </row>
    <row r="5" spans="1:9" ht="51">
      <c r="A5" s="11">
        <v>2</v>
      </c>
      <c r="B5" s="12" t="s">
        <v>12</v>
      </c>
      <c r="C5" s="13" t="s">
        <v>14</v>
      </c>
      <c r="D5" s="14">
        <v>1.5</v>
      </c>
      <c r="E5" s="12" t="s">
        <v>13</v>
      </c>
      <c r="F5" s="14">
        <v>0</v>
      </c>
      <c r="G5" s="14">
        <v>0</v>
      </c>
      <c r="H5" s="14">
        <f>ROUND(D5*F5,0)</f>
        <v>0</v>
      </c>
      <c r="I5" s="14">
        <f>ROUND(D5*G5,0)</f>
        <v>0</v>
      </c>
    </row>
    <row r="7" spans="1:9" s="9" customFormat="1" ht="12.75">
      <c r="A7" s="24" t="s">
        <v>15</v>
      </c>
      <c r="B7" s="24"/>
      <c r="C7" s="24"/>
      <c r="D7" s="24"/>
      <c r="E7" s="24"/>
      <c r="F7" s="24"/>
      <c r="G7" s="10"/>
      <c r="H7" s="10"/>
      <c r="I7" s="10"/>
    </row>
    <row r="8" spans="1:9" ht="76.5">
      <c r="A8" s="11">
        <v>3</v>
      </c>
      <c r="B8" s="12" t="s">
        <v>16</v>
      </c>
      <c r="C8" s="13" t="s">
        <v>65</v>
      </c>
      <c r="D8" s="14">
        <v>12</v>
      </c>
      <c r="E8" s="12" t="s">
        <v>11</v>
      </c>
      <c r="F8" s="14">
        <v>0</v>
      </c>
      <c r="G8" s="14">
        <v>0</v>
      </c>
      <c r="H8" s="14">
        <f>ROUND(D8*F8,0)</f>
        <v>0</v>
      </c>
      <c r="I8" s="14">
        <f>ROUND(D8*G8,0)</f>
        <v>0</v>
      </c>
    </row>
    <row r="10" spans="1:9" s="9" customFormat="1" ht="12.75">
      <c r="A10" s="24" t="s">
        <v>32</v>
      </c>
      <c r="B10" s="24"/>
      <c r="C10" s="24"/>
      <c r="D10" s="24"/>
      <c r="E10" s="24"/>
      <c r="F10" s="24"/>
      <c r="G10" s="10"/>
      <c r="H10" s="10"/>
      <c r="I10" s="10"/>
    </row>
    <row r="11" spans="1:9" ht="102">
      <c r="A11" s="11">
        <v>4</v>
      </c>
      <c r="B11" s="12" t="s">
        <v>86</v>
      </c>
      <c r="C11" s="13" t="s">
        <v>87</v>
      </c>
      <c r="D11" s="14">
        <v>12</v>
      </c>
      <c r="E11" s="12" t="s">
        <v>20</v>
      </c>
      <c r="F11" s="14">
        <v>0</v>
      </c>
      <c r="G11" s="14">
        <v>0</v>
      </c>
      <c r="H11" s="14">
        <f>ROUND(D11*F11,0)</f>
        <v>0</v>
      </c>
      <c r="I11" s="14">
        <f>ROUND(D11*G11,0)</f>
        <v>0</v>
      </c>
    </row>
    <row r="12" ht="25.5">
      <c r="C12" s="13" t="s">
        <v>88</v>
      </c>
    </row>
    <row r="14" spans="1:9" ht="102">
      <c r="A14" s="11">
        <v>5</v>
      </c>
      <c r="B14" s="12" t="s">
        <v>89</v>
      </c>
      <c r="C14" s="13" t="s">
        <v>90</v>
      </c>
      <c r="D14" s="14">
        <v>4</v>
      </c>
      <c r="E14" s="12" t="s">
        <v>11</v>
      </c>
      <c r="F14" s="14">
        <v>0</v>
      </c>
      <c r="G14" s="14">
        <v>0</v>
      </c>
      <c r="H14" s="14">
        <f>ROUND(D14*F14,0)</f>
        <v>0</v>
      </c>
      <c r="I14" s="14">
        <f>ROUND(D14*G14,0)</f>
        <v>0</v>
      </c>
    </row>
    <row r="15" ht="12.75">
      <c r="C15" s="13" t="s">
        <v>91</v>
      </c>
    </row>
    <row r="17" spans="1:9" ht="102">
      <c r="A17" s="11">
        <v>6</v>
      </c>
      <c r="B17" s="12" t="s">
        <v>92</v>
      </c>
      <c r="C17" s="13" t="s">
        <v>93</v>
      </c>
      <c r="D17" s="14">
        <v>4</v>
      </c>
      <c r="E17" s="12" t="s">
        <v>11</v>
      </c>
      <c r="F17" s="14">
        <v>0</v>
      </c>
      <c r="G17" s="14">
        <v>0</v>
      </c>
      <c r="H17" s="14">
        <f>ROUND(D17*F17,0)</f>
        <v>0</v>
      </c>
      <c r="I17" s="14">
        <f>ROUND(D17*G17,0)</f>
        <v>0</v>
      </c>
    </row>
    <row r="18" ht="12.75">
      <c r="C18" s="13" t="s">
        <v>94</v>
      </c>
    </row>
    <row r="20" spans="1:9" ht="102">
      <c r="A20" s="11">
        <v>7</v>
      </c>
      <c r="B20" s="12" t="s">
        <v>95</v>
      </c>
      <c r="C20" s="13" t="s">
        <v>96</v>
      </c>
      <c r="D20" s="14">
        <v>2</v>
      </c>
      <c r="E20" s="12" t="s">
        <v>11</v>
      </c>
      <c r="F20" s="14">
        <v>0</v>
      </c>
      <c r="G20" s="14">
        <v>0</v>
      </c>
      <c r="H20" s="14">
        <f>ROUND(D20*F20,0)</f>
        <v>0</v>
      </c>
      <c r="I20" s="14">
        <f>ROUND(D20*G20,0)</f>
        <v>0</v>
      </c>
    </row>
    <row r="21" ht="25.5">
      <c r="C21" s="13" t="s">
        <v>97</v>
      </c>
    </row>
    <row r="23" spans="1:9" ht="102">
      <c r="A23" s="11">
        <v>8</v>
      </c>
      <c r="B23" s="12" t="s">
        <v>98</v>
      </c>
      <c r="C23" s="13" t="s">
        <v>99</v>
      </c>
      <c r="D23" s="14">
        <v>2</v>
      </c>
      <c r="E23" s="12" t="s">
        <v>11</v>
      </c>
      <c r="F23" s="14">
        <v>0</v>
      </c>
      <c r="G23" s="14">
        <v>0</v>
      </c>
      <c r="H23" s="14">
        <f>ROUND(D23*F23,0)</f>
        <v>0</v>
      </c>
      <c r="I23" s="14">
        <f>ROUND(D23*G23,0)</f>
        <v>0</v>
      </c>
    </row>
    <row r="24" ht="12.75">
      <c r="C24" s="13" t="s">
        <v>100</v>
      </c>
    </row>
    <row r="26" spans="1:9" ht="102">
      <c r="A26" s="11">
        <v>9</v>
      </c>
      <c r="B26" s="12" t="s">
        <v>101</v>
      </c>
      <c r="C26" s="13" t="s">
        <v>102</v>
      </c>
      <c r="D26" s="14">
        <v>2</v>
      </c>
      <c r="E26" s="12" t="s">
        <v>11</v>
      </c>
      <c r="F26" s="14">
        <v>0</v>
      </c>
      <c r="G26" s="14">
        <v>0</v>
      </c>
      <c r="H26" s="14">
        <f>ROUND(D26*F26,0)</f>
        <v>0</v>
      </c>
      <c r="I26" s="14">
        <f>ROUND(D26*G26,0)</f>
        <v>0</v>
      </c>
    </row>
    <row r="27" ht="12.75">
      <c r="C27" s="13" t="s">
        <v>103</v>
      </c>
    </row>
    <row r="29" spans="1:9" s="9" customFormat="1" ht="12.75">
      <c r="A29" s="24" t="s">
        <v>59</v>
      </c>
      <c r="B29" s="24"/>
      <c r="C29" s="24"/>
      <c r="D29" s="24"/>
      <c r="E29" s="24"/>
      <c r="F29" s="24"/>
      <c r="G29" s="10"/>
      <c r="H29" s="10"/>
      <c r="I29" s="10"/>
    </row>
    <row r="30" spans="1:9" ht="38.25">
      <c r="A30" s="11">
        <v>10</v>
      </c>
      <c r="B30" s="12" t="s">
        <v>60</v>
      </c>
      <c r="C30" s="13" t="s">
        <v>62</v>
      </c>
      <c r="D30" s="14">
        <v>1</v>
      </c>
      <c r="E30" s="12" t="s">
        <v>61</v>
      </c>
      <c r="F30" s="14">
        <v>0</v>
      </c>
      <c r="G30" s="14">
        <v>0</v>
      </c>
      <c r="H30" s="14">
        <f>ROUND(D30*F30,0)</f>
        <v>0</v>
      </c>
      <c r="I30" s="14">
        <f>ROUND(D30*G30,0)</f>
        <v>0</v>
      </c>
    </row>
    <row r="32" spans="1:9" s="15" customFormat="1" ht="12.75">
      <c r="A32" s="6"/>
      <c r="B32" s="7"/>
      <c r="C32" s="7" t="s">
        <v>63</v>
      </c>
      <c r="D32" s="8"/>
      <c r="E32" s="7"/>
      <c r="F32" s="8"/>
      <c r="G32" s="8"/>
      <c r="H32" s="8">
        <f>ROUND(SUM(H2:H31),0)</f>
        <v>0</v>
      </c>
      <c r="I32" s="8">
        <f>ROUND(SUM(I2:I31),0)</f>
        <v>0</v>
      </c>
    </row>
  </sheetData>
  <sheetProtection/>
  <mergeCells count="4">
    <mergeCell ref="A2:F2"/>
    <mergeCell ref="A7:F7"/>
    <mergeCell ref="A10:F10"/>
    <mergeCell ref="A29:F2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04 04 Konyhai zsírfogó kapcsolódó munkái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JFDK</cp:lastModifiedBy>
  <cp:lastPrinted>2015-07-03T06:26:45Z</cp:lastPrinted>
  <dcterms:created xsi:type="dcterms:W3CDTF">2015-02-17T14:29:41Z</dcterms:created>
  <dcterms:modified xsi:type="dcterms:W3CDTF">2016-02-18T10:03:54Z</dcterms:modified>
  <cp:category/>
  <cp:version/>
  <cp:contentType/>
  <cp:contentStatus/>
</cp:coreProperties>
</file>