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12270" activeTab="0"/>
  </bookViews>
  <sheets>
    <sheet name="Záradék" sheetId="1" r:id="rId1"/>
    <sheet name="Fejezet összesítő" sheetId="2" r:id="rId2"/>
    <sheet name="01  01 INTENZÍV" sheetId="3" r:id="rId3"/>
    <sheet name="02  02 HOTEL ÉPÜLET" sheetId="4" r:id="rId4"/>
    <sheet name="03  03 MOSODA" sheetId="5" r:id="rId5"/>
    <sheet name="04  04 KOMPRESSZOZHÁZ" sheetId="6" r:id="rId6"/>
    <sheet name="05  05 HŐKÖZPONT" sheetId="7" r:id="rId7"/>
    <sheet name="06  06 KONYHA ALATT" sheetId="8" r:id="rId8"/>
    <sheet name="07  07 EBÉDLŐ ALATT" sheetId="9" r:id="rId9"/>
    <sheet name="08  08 MŰSZAKI RAKTÁR" sheetId="10" r:id="rId10"/>
    <sheet name="09  09 RUHA RAKTÁR" sheetId="11" r:id="rId11"/>
    <sheet name="10  10 KAZÁNHÁZ ALATT" sheetId="12" r:id="rId12"/>
    <sheet name="11  11 ELME ÉPÜLET" sheetId="13" r:id="rId13"/>
    <sheet name="12  12 IRATTÁR-PÉNZÜGY" sheetId="14" r:id="rId14"/>
    <sheet name="13  13 JÁRULÉKOS MUNKÁK" sheetId="15" r:id="rId15"/>
  </sheets>
  <definedNames/>
  <calcPr calcMode="manual" fullCalcOnLoad="1"/>
</workbook>
</file>

<file path=xl/sharedStrings.xml><?xml version="1.0" encoding="utf-8"?>
<sst xmlns="http://schemas.openxmlformats.org/spreadsheetml/2006/main" count="389" uniqueCount="86">
  <si>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</si>
  <si>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</si>
  <si>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</si>
  <si>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</si>
  <si>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</si>
  <si>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</si>
  <si>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</si>
  <si>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</si>
  <si>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</si>
  <si>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48 Szigetelés</t>
  </si>
  <si>
    <t>48-003-1.21.2.1.3-0233025</t>
  </si>
  <si>
    <t xml:space="preserve">db     </t>
  </si>
  <si>
    <t>Talajvíz elleni szigetelés; Csőátvezetés kialakítása, köpenycső vagy vízzáró betonfal és haszoncső közötti vízhatlan réstömítés, csavarkapcsolatú korrózióvédett acél peremek közé szorított rugalmas gyűrűs tömítőelemmel, Ø150,01-Ø350 mm csőátmérő között</t>
  </si>
  <si>
    <t>81 Épületgépészeti csővezeték szerelése</t>
  </si>
  <si>
    <t>81-000-1.5.2</t>
  </si>
  <si>
    <t xml:space="preserve">m      </t>
  </si>
  <si>
    <t>Csővezetékek bontása, ragasztott vagy gumigyűrűs tömítésű PVC csővezeték leszerelése, DN 65 - 300 között</t>
  </si>
  <si>
    <t>81-002-3.2.1.1.5</t>
  </si>
  <si>
    <t>PVC lefolyóvezeték szerelése, tokos, gumigyűrűs kötésekkel, cső elhelyezése csőidomokkal, szakaszos tömörségi próbával, szabadon, DN 80</t>
  </si>
  <si>
    <t>81-002-3.2.1.1.6-0131051</t>
  </si>
  <si>
    <t>PVC lefolyóvezeték szerelése, tokos, gumigyűrűs kötésekkel, cső elhelyezése csőidomokkal, szakaszos tömörségi próbával, szabadon, DN 100 PIPELIFE PVC-U koextrudált tokos SUPER lefolyócső 110x2,2x2000 mm, KAEM110/2M-S</t>
  </si>
  <si>
    <t>81-002-4.1.1.1.3-0000101</t>
  </si>
  <si>
    <t>PVC-KGEM lefolyóvezeték szerelése, tokos, gumigyűrűs kötésekkel, cső elhelyezése csőidomokkal, szakaszos tömörségi próbával, szabadon, csőtartókkal, DN 175 PIPELIFE PVC-U tömörfalú tokos csatornacső 160x4,0x2000 mm SN4, KGEM160/2M-EN</t>
  </si>
  <si>
    <t>81-002-4.1.1.1.4-0131532</t>
  </si>
  <si>
    <t>PVC-KGEM lefolyóvezeték szerelése, tokos, gumigyűrűs kötésekkel, cső elhelyezése csőidomokkal, szakaszos tömörségi próbával, szabadon, csőtartókkal, DN 200 PIPELIFE PVC-U tömörfalú tokos csatornacső 200x4,9x2000 mm SN4, KGEM200/2M-EN</t>
  </si>
  <si>
    <t>Fejezet összesen:</t>
  </si>
  <si>
    <t>01  01 INTENZÍV</t>
  </si>
  <si>
    <t>Talajvíz elleni szigetelés; Csőátvezetés kialakítása, köpenycső vagy vízzáró betonfal és haszoncső közötti vízhatlan réstömítés, csavarkapcsolatú korrózióvédett acél peremek közé szorított rugalmas gyűrűs tömítőelemmel,  Ø150,01-Ø350 mm csőátmérő között</t>
  </si>
  <si>
    <t>PVC lefolyóvezeték szerelése, tokos, gumigyűrűs kötésekkel, cső elhelyezése csőidomokkal, szakaszos tömörségi próbával, szabadon,  DN 100 PIPELIFE PVC-U koextrudált tokos SUPER lefolyócső 110x2,2x2000 mm, KAEM110/2M-S</t>
  </si>
  <si>
    <t>81-002-4.1.1.1.3-0131522</t>
  </si>
  <si>
    <t>PVC-KGEM lefolyóvezeték szerelése, tokos, gumigyűrűs kötésekkel, cső elhelyezése csőidomokkal, szakaszos tömörségi próbával, szabadon, csőtartókkal, DN 150 PIPELIFE PVC-U tömörfalú tokos csatornacső 160x4,0x2000 mm SN4, KGEM160/2M-EN</t>
  </si>
  <si>
    <t>02  02 HOTEL ÉPÜLET</t>
  </si>
  <si>
    <t>PVC lefolyóvezeték szerelése, tokos, gumigyűrűs kötésekkel, cső elhelyezése csőidomokkal, szakaszos tömörségi próbával, szabadon,  DN 80</t>
  </si>
  <si>
    <t>81-002-4.1.1.1.2-0131512</t>
  </si>
  <si>
    <t>PVC-KGEM lefolyóvezeték szerelése, tokos, gumigyűrűs kötésekkel, cső elhelyezése csőidomok nélkül, szakaszos tömörségi próbával, szabadon, csőtartókkal, DN 125 PIPELIFE PVC-U tömörfalú tokos csatornacső 125x3,2x2000 mm SN4, KGEM125/2M-EN</t>
  </si>
  <si>
    <t>03  03 MOSODA</t>
  </si>
  <si>
    <t>PVC-KGEM lefolyóvezeték szerelése, tokos, gumigyűrűs kötésekkel, cső elhelyezése csőidomok nélkül, szakaszos tömörségi próbával, szabadon, csőtartókkal,  DN 125 PIPELIFE PVC-U tömörfalú tokos csatornacső 125x3,2x2000 mm SN4, KGEM125/2M-EN</t>
  </si>
  <si>
    <t>81-002-4.1.1.1.5-0000202</t>
  </si>
  <si>
    <t>PVC-KGEM lefolyóvezeték szerelése, tokos, gumigyűrűs kötésekkel, cső elhelyezése csőidomok nélkül, szakaszos tömörségi próbával, szabadon, csőtartókkal, DN 250 PIPELIFE PVC-U tömörfalú tokos csatornacső 315x7,7x1000 mm SN4, KGEM315/1MA</t>
  </si>
  <si>
    <t>81-002-4.1.1.1.5-0131542</t>
  </si>
  <si>
    <t>PVC-KGEM lefolyóvezeték szerelése, tokos, gumigyűrűs kötésekkel, cső elhelyezése csőidomok nélkül, szakaszos tömörségi próbával, szabadon, csőtartókkal, DN 300 PIPELIFE PVC-U tömörfalú tokos csatornacső 315x7,7x2000 mm SN4, KGEM315/2MA</t>
  </si>
  <si>
    <t>04  04 KOMPRESSZOZHÁZ</t>
  </si>
  <si>
    <t>05  05 HŐKÖZPONT</t>
  </si>
  <si>
    <t>06  06 KONYHA ALATT</t>
  </si>
  <si>
    <t>10  10 KAZÁNHÁZ ALATT</t>
  </si>
  <si>
    <t>11  11 ELME ÉPÜLET</t>
  </si>
  <si>
    <t>12  12 IRATTÁR-PÉNZÜGY</t>
  </si>
  <si>
    <t>33 Falazás és egyéb kőművesmunka</t>
  </si>
  <si>
    <t>33-063-1.1.2</t>
  </si>
  <si>
    <t>Járulékos munkák és Faláttörés 30x30 cm méretig, téglafalban, 12,01-25 cm falvastagság között</t>
  </si>
  <si>
    <t>13  13 JÁRULÉKOS MUNKÁK</t>
  </si>
  <si>
    <t>Fejezetek megnevezése</t>
  </si>
  <si>
    <t>Anyag összege</t>
  </si>
  <si>
    <t>Díj összege</t>
  </si>
  <si>
    <t>Összesen:</t>
  </si>
  <si>
    <t xml:space="preserve">Név : JAHN FERENC KÓRHÁZ               </t>
  </si>
  <si>
    <t xml:space="preserve">                                       </t>
  </si>
  <si>
    <t xml:space="preserve">Cím : 1204 Budapest                    </t>
  </si>
  <si>
    <t xml:space="preserve">Köves út 1.                            </t>
  </si>
  <si>
    <t xml:space="preserve"> Készítette   :                        </t>
  </si>
  <si>
    <t xml:space="preserve">A munka leírása: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</si>
  <si>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</si>
  <si>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</si>
  <si>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</si>
  <si>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</si>
  <si>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</si>
  <si>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</si>
  <si>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</si>
  <si>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1.2 Akadályoztatási költség</t>
  </si>
  <si>
    <t>1.3 Építés közvetlen költségei</t>
  </si>
  <si>
    <t>1.4 Közvetlen önköltség összesen</t>
  </si>
  <si>
    <t>2.1 Árkockázati fedezet vet.alap</t>
  </si>
  <si>
    <t>2.2 Árkockázati fedezet</t>
  </si>
  <si>
    <t>2.3 Anyagigazgatási ksg. vet.alap</t>
  </si>
  <si>
    <t>2.4 Anyagigazgatási költség</t>
  </si>
  <si>
    <t>2.5 Fedezet vetítési alap 1.4</t>
  </si>
  <si>
    <t>2.6 Fedezet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</si>
  <si>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</si>
  <si>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</si>
  <si>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</si>
  <si>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</si>
  <si>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</si>
  <si>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</si>
  <si>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 xml:space="preserve"> Kelt:      2016-01-22</t>
  </si>
  <si>
    <t>I. rész: lefolyóvezetékek és vízvezetékek cseréje</t>
  </si>
  <si>
    <t>Lefolyó vezetékek cseréje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</si>
</sst>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righ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1" fillId="0" borderId="12" xfId="0" applyFont="1" applyBorder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0" fillId="0" borderId="0" xfId="0" applyFont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tabSelected="1" zoomScalePageLayoutView="0" workbookViewId="0" topLeftCell="A7">
      <selection activeCell="D9" sqref="D9"/>
    </sheetView>
  </sheetViews>
  <sheetFormatPr defaultColWidth="9.140625" defaultRowHeight="15"/>
  <cols>
    <col min="1" max="1" width="36.421875" style="11" customWidth="1"/>
    <col min="2" max="2" width="10.7109375" style="11" customWidth="1"/>
    <col min="3" max="4" width="15.7109375" style="11" customWidth="1"/>
    <col min="5" max="16384" width="9.140625" style="11" customWidth="1"/>
  </cols>
  <sheetData>
    <row r="2" spans="1:3" ht="15.75">
      <c r="A2" s="11" t="s">
        <v>55</v>
      </c>
      <c r="C2" s="15" t="s">
        <v>83</v>
      </c>
    </row>
    <row r="3" spans="1:3" ht="15.75">
      <c r="A3" s="11" t="s">
        <v>56</v>
      </c>
      <c r="C3" s="11" t="s">
        <v>56</v>
      </c>
    </row>
    <row r="4" ht="15.75">
      <c r="A4" s="11" t="s">
        <v>57</v>
      </c>
    </row>
    <row r="5" spans="1:3" ht="15.75">
      <c r="A5" s="11" t="s">
        <v>58</v>
      </c>
      <c r="C5" s="11" t="s">
        <v>56</v>
      </c>
    </row>
    <row r="6" spans="1:3" ht="15.75">
      <c r="A6" s="11" t="s">
        <v>56</v>
      </c>
      <c r="C6" s="11" t="s">
        <v>59</v>
      </c>
    </row>
    <row r="7" spans="1:3" ht="15.75">
      <c r="A7" s="11" t="s">
        <v>60</v>
      </c>
      <c r="C7" s="11" t="s">
        <v>56</v>
      </c>
    </row>
    <row r="8" ht="15.75">
      <c r="C8" s="11" t="s">
        <v>56</v>
      </c>
    </row>
    <row r="9" ht="15.75">
      <c r="A9" s="20" t="s">
        <v>84</v>
      </c>
    </row>
    <row r="10" ht="15.75">
      <c r="A10" s="11" t="s">
        <v>85</v>
      </c>
    </row>
    <row r="11" ht="15.75">
      <c r="A11" s="11" t="s">
        <v>61</v>
      </c>
    </row>
    <row r="12" ht="15.75">
      <c r="A12" s="11" t="s">
        <v>62</v>
      </c>
    </row>
    <row r="13" ht="15.75">
      <c r="A13" s="11" t="s">
        <v>61</v>
      </c>
    </row>
    <row r="15" spans="1:4" ht="15.75">
      <c r="A15" s="27" t="s">
        <v>63</v>
      </c>
      <c r="B15" s="27"/>
      <c r="C15" s="27"/>
      <c r="D15" s="27"/>
    </row>
    <row r="16" spans="1:4" ht="15.75">
      <c r="A16" s="16" t="s">
        <v>64</v>
      </c>
      <c r="B16" s="16"/>
      <c r="C16" s="19" t="s">
        <v>65</v>
      </c>
      <c r="D16" s="19" t="s">
        <v>66</v>
      </c>
    </row>
    <row r="17" spans="1:4" ht="15.75">
      <c r="A17" s="11" t="s">
        <v>67</v>
      </c>
      <c r="C17" s="11">
        <f>ROUND(SUM('Fejezet összesítő'!B2:B14),0)</f>
        <v>0</v>
      </c>
      <c r="D17" s="11">
        <f>ROUND(SUM('Fejezet összesítő'!C2:C14),0)</f>
        <v>0</v>
      </c>
    </row>
    <row r="18" spans="1:4" ht="15.75">
      <c r="A18" s="16" t="s">
        <v>68</v>
      </c>
      <c r="B18" s="17">
        <v>0</v>
      </c>
      <c r="C18" s="16"/>
      <c r="D18" s="16">
        <f>ROUND(D17*B18,0)</f>
        <v>0</v>
      </c>
    </row>
    <row r="19" spans="1:4" ht="15.75">
      <c r="A19" s="16" t="s">
        <v>69</v>
      </c>
      <c r="B19" s="16"/>
      <c r="C19" s="16">
        <f>ROUND(C17,0)</f>
        <v>0</v>
      </c>
      <c r="D19" s="16">
        <f>ROUND(D17+D18,0)</f>
        <v>0</v>
      </c>
    </row>
    <row r="20" spans="1:4" ht="15.75">
      <c r="A20" s="16" t="s">
        <v>70</v>
      </c>
      <c r="B20" s="16"/>
      <c r="C20" s="16">
        <f>ROUND(C19,0)</f>
        <v>0</v>
      </c>
      <c r="D20" s="16">
        <f>ROUND(D19,0)</f>
        <v>0</v>
      </c>
    </row>
    <row r="21" spans="1:3" ht="15.75">
      <c r="A21" s="11" t="s">
        <v>71</v>
      </c>
      <c r="C21" s="11">
        <f>ROUND(C20,0)</f>
        <v>0</v>
      </c>
    </row>
    <row r="22" spans="1:4" ht="15.75">
      <c r="A22" s="16" t="s">
        <v>72</v>
      </c>
      <c r="B22" s="17">
        <v>0</v>
      </c>
      <c r="C22" s="16">
        <f>ROUND(C21*B22,0)</f>
        <v>0</v>
      </c>
      <c r="D22" s="16"/>
    </row>
    <row r="23" spans="1:3" ht="15.75">
      <c r="A23" s="11" t="s">
        <v>73</v>
      </c>
      <c r="C23" s="11">
        <f>ROUND(C20+C22,0)</f>
        <v>0</v>
      </c>
    </row>
    <row r="24" spans="1:4" ht="15.75">
      <c r="A24" s="16" t="s">
        <v>74</v>
      </c>
      <c r="B24" s="17">
        <v>0.1</v>
      </c>
      <c r="C24" s="16">
        <f>ROUND(C23*B24,0)</f>
        <v>0</v>
      </c>
      <c r="D24" s="16"/>
    </row>
    <row r="25" spans="1:4" ht="15.75">
      <c r="A25" s="11" t="s">
        <v>75</v>
      </c>
      <c r="D25" s="11">
        <f>ROUND(D20,0)</f>
        <v>0</v>
      </c>
    </row>
    <row r="26" spans="1:4" ht="15.75">
      <c r="A26" s="16" t="s">
        <v>76</v>
      </c>
      <c r="B26" s="17">
        <v>0</v>
      </c>
      <c r="C26" s="16"/>
      <c r="D26" s="16">
        <f>ROUND(D25*B26,0)</f>
        <v>0</v>
      </c>
    </row>
    <row r="27" spans="1:4" ht="15.75">
      <c r="A27" s="11" t="s">
        <v>77</v>
      </c>
      <c r="C27" s="26">
        <f>ROUND(C23+C24+D20+D26,0)</f>
        <v>0</v>
      </c>
      <c r="D27" s="26"/>
    </row>
    <row r="28" spans="1:4" ht="15.75">
      <c r="A28" s="16" t="s">
        <v>78</v>
      </c>
      <c r="B28" s="17">
        <v>0</v>
      </c>
      <c r="C28" s="28">
        <f>ROUND(C27*B28,0)</f>
        <v>0</v>
      </c>
      <c r="D28" s="28"/>
    </row>
    <row r="29" spans="1:4" ht="15.75">
      <c r="A29" s="11" t="s">
        <v>79</v>
      </c>
      <c r="C29" s="26">
        <f>ROUND(C27+C28,0)</f>
        <v>0</v>
      </c>
      <c r="D29" s="26"/>
    </row>
    <row r="30" spans="1:4" ht="15.75">
      <c r="A30" s="16" t="s">
        <v>80</v>
      </c>
      <c r="B30" s="17">
        <v>0.27</v>
      </c>
      <c r="C30" s="28">
        <f>ROUND(C29*B30,0)</f>
        <v>0</v>
      </c>
      <c r="D30" s="28"/>
    </row>
    <row r="31" spans="1:4" ht="15.75">
      <c r="A31" s="16" t="s">
        <v>81</v>
      </c>
      <c r="B31" s="16"/>
      <c r="C31" s="29">
        <f>ROUND(C29+C30,0)</f>
        <v>0</v>
      </c>
      <c r="D31" s="29"/>
    </row>
    <row r="35" spans="2:3" ht="15.75">
      <c r="B35" s="26" t="s">
        <v>82</v>
      </c>
      <c r="C35" s="26"/>
    </row>
    <row r="37" ht="15.75">
      <c r="A37" s="18"/>
    </row>
    <row r="38" ht="15.75">
      <c r="A38" s="18"/>
    </row>
    <row r="39" ht="15.75">
      <c r="A39" s="18"/>
    </row>
  </sheetData>
  <sheetProtection/>
  <mergeCells count="7">
    <mergeCell ref="B35:C35"/>
    <mergeCell ref="A15:D15"/>
    <mergeCell ref="C27:D27"/>
    <mergeCell ref="C28:D28"/>
    <mergeCell ref="C29:D29"/>
    <mergeCell ref="C30:D30"/>
    <mergeCell ref="C31:D31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6">
      <selection activeCell="B21" sqref="B2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30" t="s">
        <v>13</v>
      </c>
      <c r="B2" s="30"/>
      <c r="C2" s="30"/>
      <c r="D2" s="30"/>
      <c r="E2" s="30"/>
      <c r="F2" s="30"/>
      <c r="G2" s="9"/>
      <c r="H2" s="9"/>
      <c r="I2" s="9"/>
    </row>
    <row r="3" spans="1:9" ht="51">
      <c r="A3" s="8">
        <v>1</v>
      </c>
      <c r="B3" s="1" t="s">
        <v>14</v>
      </c>
      <c r="C3" s="3" t="s">
        <v>16</v>
      </c>
      <c r="D3" s="6">
        <v>18</v>
      </c>
      <c r="E3" s="1" t="s">
        <v>15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5" spans="1:9" ht="63.75">
      <c r="A5" s="8">
        <v>2</v>
      </c>
      <c r="B5" s="1" t="s">
        <v>17</v>
      </c>
      <c r="C5" s="3" t="s">
        <v>32</v>
      </c>
      <c r="D5" s="6">
        <v>6</v>
      </c>
      <c r="E5" s="1" t="s">
        <v>15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ht="89.25">
      <c r="A7" s="8">
        <v>3</v>
      </c>
      <c r="B7" s="1" t="s">
        <v>19</v>
      </c>
      <c r="C7" s="3" t="s">
        <v>28</v>
      </c>
      <c r="D7" s="6">
        <v>6</v>
      </c>
      <c r="E7" s="1" t="s">
        <v>15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102" customHeight="1">
      <c r="A9" s="25">
        <v>4</v>
      </c>
      <c r="B9" s="1" t="s">
        <v>29</v>
      </c>
      <c r="C9" s="3" t="s">
        <v>30</v>
      </c>
      <c r="D9" s="6">
        <v>6</v>
      </c>
      <c r="E9" s="1" t="s">
        <v>15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s="10" customFormat="1" ht="12.75">
      <c r="A11" s="7"/>
      <c r="B11" s="4"/>
      <c r="C11" s="4" t="s">
        <v>25</v>
      </c>
      <c r="D11" s="5"/>
      <c r="E11" s="4"/>
      <c r="F11" s="5"/>
      <c r="G11" s="5"/>
      <c r="H11" s="5">
        <f>ROUND(SUM(H2:H10),0)</f>
        <v>0</v>
      </c>
      <c r="I11" s="5">
        <f>ROUND(SUM(I2:I10),0)</f>
        <v>0</v>
      </c>
    </row>
  </sheetData>
  <sheetProtection/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08 08 MŰSZAKI RAKTÁR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30" t="s">
        <v>9</v>
      </c>
      <c r="B2" s="30"/>
      <c r="C2" s="30"/>
      <c r="D2" s="30"/>
      <c r="E2" s="30"/>
      <c r="F2" s="30"/>
      <c r="G2" s="9"/>
      <c r="H2" s="9"/>
      <c r="I2" s="9"/>
    </row>
    <row r="3" spans="1:9" ht="102">
      <c r="A3" s="8">
        <v>1</v>
      </c>
      <c r="B3" s="1" t="s">
        <v>10</v>
      </c>
      <c r="C3" s="3" t="s">
        <v>27</v>
      </c>
      <c r="D3" s="6">
        <v>1</v>
      </c>
      <c r="E3" s="1" t="s">
        <v>11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4" ht="12.75">
      <c r="C4" s="3"/>
    </row>
    <row r="6" spans="1:9" s="2" customFormat="1" ht="12.75">
      <c r="A6" s="30" t="s">
        <v>13</v>
      </c>
      <c r="B6" s="30"/>
      <c r="C6" s="30"/>
      <c r="D6" s="30"/>
      <c r="E6" s="30"/>
      <c r="F6" s="30"/>
      <c r="G6" s="9"/>
      <c r="H6" s="9"/>
      <c r="I6" s="9"/>
    </row>
    <row r="7" spans="1:9" ht="51">
      <c r="A7" s="8">
        <v>2</v>
      </c>
      <c r="B7" s="1" t="s">
        <v>14</v>
      </c>
      <c r="C7" s="3" t="s">
        <v>16</v>
      </c>
      <c r="D7" s="6">
        <v>20</v>
      </c>
      <c r="E7" s="1" t="s">
        <v>15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63.75" customHeight="1">
      <c r="A9" s="25">
        <v>3</v>
      </c>
      <c r="B9" s="1" t="s">
        <v>17</v>
      </c>
      <c r="C9" s="3" t="s">
        <v>32</v>
      </c>
      <c r="D9" s="6">
        <v>14</v>
      </c>
      <c r="E9" s="1" t="s">
        <v>15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102">
      <c r="A11" s="8">
        <v>4</v>
      </c>
      <c r="B11" s="1" t="s">
        <v>33</v>
      </c>
      <c r="C11" s="3" t="s">
        <v>36</v>
      </c>
      <c r="D11" s="6">
        <v>6</v>
      </c>
      <c r="E11" s="1" t="s">
        <v>15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s="10" customFormat="1" ht="12.75">
      <c r="A13" s="7"/>
      <c r="B13" s="4"/>
      <c r="C13" s="4" t="s">
        <v>25</v>
      </c>
      <c r="D13" s="5"/>
      <c r="E13" s="4"/>
      <c r="F13" s="5"/>
      <c r="G13" s="5"/>
      <c r="H13" s="5">
        <f>ROUND(SUM(H2:H12),0)</f>
        <v>0</v>
      </c>
      <c r="I13" s="5">
        <f>ROUND(SUM(I2:I12),0)</f>
        <v>0</v>
      </c>
    </row>
  </sheetData>
  <sheetProtection/>
  <mergeCells count="2">
    <mergeCell ref="A2:F2"/>
    <mergeCell ref="A6:F6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09 09 RUHA RAKTÁR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8">
      <selection activeCell="Q13" sqref="Q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30" t="s">
        <v>9</v>
      </c>
      <c r="B2" s="30"/>
      <c r="C2" s="30"/>
      <c r="D2" s="30"/>
      <c r="E2" s="30"/>
      <c r="F2" s="30"/>
      <c r="G2" s="9"/>
      <c r="H2" s="9"/>
      <c r="I2" s="9"/>
    </row>
    <row r="3" spans="1:9" ht="102">
      <c r="A3" s="8">
        <v>1</v>
      </c>
      <c r="B3" s="1" t="s">
        <v>10</v>
      </c>
      <c r="C3" s="3" t="s">
        <v>27</v>
      </c>
      <c r="D3" s="6">
        <v>2</v>
      </c>
      <c r="E3" s="1" t="s">
        <v>11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4" ht="12.75">
      <c r="C4" s="3"/>
    </row>
    <row r="6" spans="1:9" s="2" customFormat="1" ht="12.75">
      <c r="A6" s="30" t="s">
        <v>13</v>
      </c>
      <c r="B6" s="30"/>
      <c r="C6" s="30"/>
      <c r="D6" s="30"/>
      <c r="E6" s="30"/>
      <c r="F6" s="30"/>
      <c r="G6" s="9"/>
      <c r="H6" s="9"/>
      <c r="I6" s="9"/>
    </row>
    <row r="7" spans="1:9" ht="51">
      <c r="A7" s="8">
        <v>2</v>
      </c>
      <c r="B7" s="1" t="s">
        <v>14</v>
      </c>
      <c r="C7" s="3" t="s">
        <v>16</v>
      </c>
      <c r="D7" s="6">
        <v>66</v>
      </c>
      <c r="E7" s="1" t="s">
        <v>15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63.75" customHeight="1">
      <c r="A9" s="25">
        <v>3</v>
      </c>
      <c r="B9" s="1" t="s">
        <v>17</v>
      </c>
      <c r="C9" s="3" t="s">
        <v>32</v>
      </c>
      <c r="D9" s="6">
        <v>26</v>
      </c>
      <c r="E9" s="1" t="s">
        <v>15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89.25">
      <c r="A11" s="8">
        <v>4</v>
      </c>
      <c r="B11" s="1" t="s">
        <v>19</v>
      </c>
      <c r="C11" s="3" t="s">
        <v>28</v>
      </c>
      <c r="D11" s="6">
        <v>32</v>
      </c>
      <c r="E11" s="1" t="s">
        <v>15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102">
      <c r="A13" s="8">
        <v>5</v>
      </c>
      <c r="B13" s="1" t="s">
        <v>29</v>
      </c>
      <c r="C13" s="3" t="s">
        <v>30</v>
      </c>
      <c r="D13" s="6">
        <v>8</v>
      </c>
      <c r="E13" s="1" t="s">
        <v>15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5" spans="1:9" s="10" customFormat="1" ht="12.75">
      <c r="A15" s="7"/>
      <c r="B15" s="4"/>
      <c r="C15" s="4" t="s">
        <v>25</v>
      </c>
      <c r="D15" s="5"/>
      <c r="E15" s="4"/>
      <c r="F15" s="5"/>
      <c r="G15" s="5"/>
      <c r="H15" s="5">
        <f>ROUND(SUM(H2:H14),0)</f>
        <v>0</v>
      </c>
      <c r="I15" s="5">
        <f>ROUND(SUM(I2:I14),0)</f>
        <v>0</v>
      </c>
    </row>
  </sheetData>
  <sheetProtection/>
  <mergeCells count="2">
    <mergeCell ref="A2:F2"/>
    <mergeCell ref="A6:F6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10 10 KAZÁNHÁZ ALATT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0">
      <selection activeCell="M12" sqref="M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30" t="s">
        <v>13</v>
      </c>
      <c r="B2" s="30"/>
      <c r="C2" s="30"/>
      <c r="D2" s="30"/>
      <c r="E2" s="30"/>
      <c r="F2" s="30"/>
      <c r="G2" s="9"/>
      <c r="H2" s="9"/>
      <c r="I2" s="9"/>
    </row>
    <row r="3" spans="1:9" ht="51">
      <c r="A3" s="8">
        <v>1</v>
      </c>
      <c r="B3" s="1" t="s">
        <v>14</v>
      </c>
      <c r="C3" s="3" t="s">
        <v>16</v>
      </c>
      <c r="D3" s="6">
        <v>140</v>
      </c>
      <c r="E3" s="1" t="s">
        <v>15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5" spans="1:9" ht="63.75">
      <c r="A5" s="8">
        <v>2</v>
      </c>
      <c r="B5" s="1" t="s">
        <v>17</v>
      </c>
      <c r="C5" s="3" t="s">
        <v>32</v>
      </c>
      <c r="D5" s="6">
        <v>24</v>
      </c>
      <c r="E5" s="1" t="s">
        <v>15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ht="89.25">
      <c r="A7" s="8">
        <v>3</v>
      </c>
      <c r="B7" s="1" t="s">
        <v>19</v>
      </c>
      <c r="C7" s="3" t="s">
        <v>28</v>
      </c>
      <c r="D7" s="6">
        <v>38</v>
      </c>
      <c r="E7" s="1" t="s">
        <v>15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102" customHeight="1">
      <c r="A9" s="25">
        <v>4</v>
      </c>
      <c r="B9" s="1" t="s">
        <v>33</v>
      </c>
      <c r="C9" s="3" t="s">
        <v>36</v>
      </c>
      <c r="D9" s="6">
        <v>12</v>
      </c>
      <c r="E9" s="1" t="s">
        <v>15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102">
      <c r="A11" s="8">
        <v>5</v>
      </c>
      <c r="B11" s="1" t="s">
        <v>29</v>
      </c>
      <c r="C11" s="3" t="s">
        <v>30</v>
      </c>
      <c r="D11" s="6">
        <v>6</v>
      </c>
      <c r="E11" s="1" t="s">
        <v>15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102">
      <c r="A13" s="8">
        <v>6</v>
      </c>
      <c r="B13" s="1" t="s">
        <v>23</v>
      </c>
      <c r="C13" s="3" t="s">
        <v>24</v>
      </c>
      <c r="D13" s="6">
        <v>60</v>
      </c>
      <c r="E13" s="1" t="s">
        <v>15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5" spans="1:9" s="10" customFormat="1" ht="12.75">
      <c r="A15" s="7"/>
      <c r="B15" s="4"/>
      <c r="C15" s="4" t="s">
        <v>25</v>
      </c>
      <c r="D15" s="5"/>
      <c r="E15" s="4"/>
      <c r="F15" s="5"/>
      <c r="G15" s="5"/>
      <c r="H15" s="5">
        <f>ROUND(SUM(H2:H14),0)</f>
        <v>0</v>
      </c>
      <c r="I15" s="5">
        <f>ROUND(SUM(I2:I14),0)</f>
        <v>0</v>
      </c>
    </row>
  </sheetData>
  <sheetProtection/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11 11 ELME ÉPÜLET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7">
      <selection activeCell="L11" sqref="L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30" t="s">
        <v>9</v>
      </c>
      <c r="B2" s="30"/>
      <c r="C2" s="30"/>
      <c r="D2" s="30"/>
      <c r="E2" s="30"/>
      <c r="F2" s="30"/>
      <c r="G2" s="9"/>
      <c r="H2" s="9"/>
      <c r="I2" s="9"/>
    </row>
    <row r="3" spans="1:9" ht="102">
      <c r="A3" s="8">
        <v>1</v>
      </c>
      <c r="B3" s="1" t="s">
        <v>10</v>
      </c>
      <c r="C3" s="3" t="s">
        <v>27</v>
      </c>
      <c r="D3" s="6">
        <v>3</v>
      </c>
      <c r="E3" s="1" t="s">
        <v>11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4" ht="12.75">
      <c r="C4" s="3"/>
    </row>
    <row r="6" spans="1:9" s="2" customFormat="1" ht="12.75">
      <c r="A6" s="30" t="s">
        <v>13</v>
      </c>
      <c r="B6" s="30"/>
      <c r="C6" s="30"/>
      <c r="D6" s="30"/>
      <c r="E6" s="30"/>
      <c r="F6" s="30"/>
      <c r="G6" s="9"/>
      <c r="H6" s="9"/>
      <c r="I6" s="9"/>
    </row>
    <row r="7" spans="1:9" ht="51">
      <c r="A7" s="8">
        <v>2</v>
      </c>
      <c r="B7" s="1" t="s">
        <v>14</v>
      </c>
      <c r="C7" s="3" t="s">
        <v>16</v>
      </c>
      <c r="D7" s="6">
        <v>190</v>
      </c>
      <c r="E7" s="1" t="s">
        <v>15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89.25" customHeight="1">
      <c r="A9" s="25">
        <v>3</v>
      </c>
      <c r="B9" s="1" t="s">
        <v>19</v>
      </c>
      <c r="C9" s="3" t="s">
        <v>28</v>
      </c>
      <c r="D9" s="6">
        <v>40</v>
      </c>
      <c r="E9" s="1" t="s">
        <v>15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102">
      <c r="A11" s="8">
        <v>4</v>
      </c>
      <c r="B11" s="1" t="s">
        <v>33</v>
      </c>
      <c r="C11" s="3" t="s">
        <v>36</v>
      </c>
      <c r="D11" s="6">
        <v>38</v>
      </c>
      <c r="E11" s="1" t="s">
        <v>15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s="10" customFormat="1" ht="12.75">
      <c r="A13" s="7"/>
      <c r="B13" s="4"/>
      <c r="C13" s="4" t="s">
        <v>25</v>
      </c>
      <c r="D13" s="5"/>
      <c r="E13" s="4"/>
      <c r="F13" s="5"/>
      <c r="G13" s="5"/>
      <c r="H13" s="5">
        <f>ROUND(SUM(H2:H12),0)</f>
        <v>0</v>
      </c>
      <c r="I13" s="5">
        <f>ROUND(SUM(I2:I12),0)</f>
        <v>0</v>
      </c>
    </row>
  </sheetData>
  <sheetProtection/>
  <mergeCells count="2">
    <mergeCell ref="A2:F2"/>
    <mergeCell ref="A6:F6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12 12 IRATTÁR-PÉNZÜGY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30" t="s">
        <v>47</v>
      </c>
      <c r="B2" s="30"/>
      <c r="C2" s="30"/>
      <c r="D2" s="30"/>
      <c r="E2" s="30"/>
      <c r="F2" s="30"/>
      <c r="G2" s="9"/>
      <c r="H2" s="9"/>
      <c r="I2" s="9"/>
    </row>
    <row r="3" spans="1:9" ht="38.25">
      <c r="A3" s="8">
        <v>1</v>
      </c>
      <c r="B3" s="1" t="s">
        <v>48</v>
      </c>
      <c r="C3" s="3" t="s">
        <v>49</v>
      </c>
      <c r="D3" s="6">
        <v>60</v>
      </c>
      <c r="E3" s="1" t="s">
        <v>11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5" spans="1:9" s="10" customFormat="1" ht="12.75">
      <c r="A5" s="7"/>
      <c r="B5" s="4"/>
      <c r="C5" s="4" t="s">
        <v>25</v>
      </c>
      <c r="D5" s="5"/>
      <c r="E5" s="4"/>
      <c r="F5" s="5"/>
      <c r="G5" s="5"/>
      <c r="H5" s="5">
        <f>ROUND(SUM(H2:H4),0)</f>
        <v>0</v>
      </c>
      <c r="I5" s="5">
        <f>ROUND(SUM(I2:I4),0)</f>
        <v>0</v>
      </c>
    </row>
    <row r="9" ht="12.75" customHeight="1">
      <c r="A9" s="21"/>
    </row>
  </sheetData>
  <sheetProtection/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13 13 JÁRULÉKOS MUNKÁK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6.421875" style="12" customWidth="1"/>
    <col min="2" max="3" width="20.7109375" style="12" customWidth="1"/>
    <col min="4" max="16384" width="9.140625" style="12" customWidth="1"/>
  </cols>
  <sheetData>
    <row r="1" spans="1:3" s="13" customFormat="1" ht="15.75">
      <c r="A1" s="13" t="s">
        <v>51</v>
      </c>
      <c r="B1" s="14" t="s">
        <v>52</v>
      </c>
      <c r="C1" s="14" t="s">
        <v>53</v>
      </c>
    </row>
    <row r="2" spans="1:3" ht="15.75">
      <c r="A2" s="12" t="s">
        <v>26</v>
      </c>
      <c r="B2" s="12">
        <f>'01  01 INTENZÍV'!H16</f>
        <v>0</v>
      </c>
      <c r="C2" s="12" t="s">
        <v>83</v>
      </c>
    </row>
    <row r="3" spans="1:3" ht="15.75">
      <c r="A3" s="12" t="s">
        <v>31</v>
      </c>
      <c r="B3" s="12">
        <f>'02  02 HOTEL ÉPÜLET'!H13</f>
        <v>0</v>
      </c>
      <c r="C3" s="12">
        <f>'02  02 HOTEL ÉPÜLET'!I13</f>
        <v>0</v>
      </c>
    </row>
    <row r="4" spans="1:2" ht="15.75">
      <c r="A4" s="12" t="s">
        <v>35</v>
      </c>
      <c r="B4" s="12">
        <f>'03  03 MOSODA'!H17</f>
        <v>0</v>
      </c>
    </row>
    <row r="5" spans="1:3" ht="15.75">
      <c r="A5" s="12" t="s">
        <v>41</v>
      </c>
      <c r="B5" s="12">
        <f>'04  04 KOMPRESSZOZHÁZ'!H21</f>
        <v>0</v>
      </c>
      <c r="C5" s="12">
        <f>'04  04 KOMPRESSZOZHÁZ'!I21</f>
        <v>0</v>
      </c>
    </row>
    <row r="6" spans="1:3" ht="15.75">
      <c r="A6" s="12" t="s">
        <v>42</v>
      </c>
      <c r="B6" s="12">
        <f>'05  05 HŐKÖZPONT'!H9</f>
        <v>0</v>
      </c>
      <c r="C6" s="12">
        <f>'05  05 HŐKÖZPONT'!I9</f>
        <v>0</v>
      </c>
    </row>
    <row r="7" spans="1:3" ht="15.75">
      <c r="A7" s="12" t="s">
        <v>43</v>
      </c>
      <c r="B7" s="12">
        <f>'06  06 KONYHA ALATT'!H13</f>
        <v>0</v>
      </c>
      <c r="C7" s="12">
        <f>'06  06 KONYHA ALATT'!I13</f>
        <v>0</v>
      </c>
    </row>
    <row r="8" spans="2:3" ht="15.75">
      <c r="B8" s="12">
        <f>'07  07 EBÉDLŐ ALATT'!H15</f>
        <v>0</v>
      </c>
      <c r="C8" s="12">
        <f>'07  07 EBÉDLŐ ALATT'!I15</f>
        <v>0</v>
      </c>
    </row>
    <row r="9" spans="1:3" ht="31.5">
      <c r="A9" s="23" t="s">
        <v>84</v>
      </c>
      <c r="B9" s="12">
        <f>'08  08 MŰSZAKI RAKTÁR'!H11</f>
        <v>0</v>
      </c>
      <c r="C9" s="12">
        <f>'08  08 MŰSZAKI RAKTÁR'!I11</f>
        <v>0</v>
      </c>
    </row>
    <row r="10" spans="1:3" ht="15.75">
      <c r="A10" s="12" t="s">
        <v>85</v>
      </c>
      <c r="B10" s="12">
        <f>'09  09 RUHA RAKTÁR'!H13</f>
        <v>0</v>
      </c>
      <c r="C10" s="12">
        <f>'09  09 RUHA RAKTÁR'!I13</f>
        <v>0</v>
      </c>
    </row>
    <row r="11" spans="1:3" ht="15.75">
      <c r="A11" s="12" t="s">
        <v>44</v>
      </c>
      <c r="B11" s="12">
        <f>'10  10 KAZÁNHÁZ ALATT'!H15</f>
        <v>0</v>
      </c>
      <c r="C11" s="12">
        <f>'10  10 KAZÁNHÁZ ALATT'!I15</f>
        <v>0</v>
      </c>
    </row>
    <row r="12" spans="1:3" ht="15.75">
      <c r="A12" s="12" t="s">
        <v>45</v>
      </c>
      <c r="B12" s="12">
        <f>'11  11 ELME ÉPÜLET'!H15</f>
        <v>0</v>
      </c>
      <c r="C12" s="12">
        <f>'11  11 ELME ÉPÜLET'!I15</f>
        <v>0</v>
      </c>
    </row>
    <row r="13" spans="1:3" ht="15.75">
      <c r="A13" s="12" t="s">
        <v>46</v>
      </c>
      <c r="B13" s="12">
        <f>'12  12 IRATTÁR-PÉNZÜGY'!H13</f>
        <v>0</v>
      </c>
      <c r="C13" s="12">
        <f>'12  12 IRATTÁR-PÉNZÜGY'!I13</f>
        <v>0</v>
      </c>
    </row>
    <row r="14" spans="1:3" ht="15.75">
      <c r="A14" s="12" t="s">
        <v>50</v>
      </c>
      <c r="B14" s="12">
        <f>'13  13 JÁRULÉKOS MUNKÁK'!H5</f>
        <v>0</v>
      </c>
      <c r="C14" s="12">
        <f>'13  13 JÁRULÉKOS MUNKÁK'!I5</f>
        <v>0</v>
      </c>
    </row>
    <row r="15" spans="1:3" s="13" customFormat="1" ht="15.75">
      <c r="A15" s="13" t="s">
        <v>54</v>
      </c>
      <c r="B15" s="13">
        <f>ROUND(SUM(B2:B14),0)</f>
        <v>0</v>
      </c>
      <c r="C15" s="13">
        <f>ROUND(SUM(C2:C14),0)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3">
      <selection activeCell="K8" sqref="K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30" t="s">
        <v>9</v>
      </c>
      <c r="B2" s="30"/>
      <c r="C2" s="30"/>
      <c r="D2" s="30"/>
      <c r="E2" s="30"/>
      <c r="F2" s="30"/>
      <c r="G2" s="9"/>
      <c r="H2" s="9"/>
      <c r="I2" s="9"/>
    </row>
    <row r="3" spans="1:9" ht="102">
      <c r="A3" s="8">
        <v>1</v>
      </c>
      <c r="B3" s="1" t="s">
        <v>10</v>
      </c>
      <c r="C3" s="3" t="s">
        <v>12</v>
      </c>
      <c r="D3" s="6">
        <v>2</v>
      </c>
      <c r="E3" s="1" t="s">
        <v>11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5" spans="1:9" s="2" customFormat="1" ht="12.75">
      <c r="A5" s="30" t="s">
        <v>13</v>
      </c>
      <c r="B5" s="30"/>
      <c r="C5" s="30"/>
      <c r="D5" s="30"/>
      <c r="E5" s="30"/>
      <c r="F5" s="30"/>
      <c r="G5" s="9"/>
      <c r="H5" s="9"/>
      <c r="I5" s="9"/>
    </row>
    <row r="6" spans="1:9" ht="51">
      <c r="A6" s="8">
        <v>2</v>
      </c>
      <c r="B6" s="1" t="s">
        <v>14</v>
      </c>
      <c r="C6" s="3" t="s">
        <v>16</v>
      </c>
      <c r="D6" s="6">
        <v>120</v>
      </c>
      <c r="E6" s="1" t="s">
        <v>15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1" customHeight="1">
      <c r="A8" s="21" t="s">
        <v>84</v>
      </c>
      <c r="B8" s="1" t="s">
        <v>17</v>
      </c>
      <c r="C8" s="3" t="s">
        <v>18</v>
      </c>
      <c r="D8" s="6">
        <v>4</v>
      </c>
      <c r="E8" s="1" t="s">
        <v>15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89.25">
      <c r="A10" s="8">
        <v>4</v>
      </c>
      <c r="B10" s="1" t="s">
        <v>19</v>
      </c>
      <c r="C10" s="3" t="s">
        <v>20</v>
      </c>
      <c r="D10" s="6">
        <v>76</v>
      </c>
      <c r="E10" s="1" t="s">
        <v>15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102">
      <c r="A12" s="8">
        <v>5</v>
      </c>
      <c r="B12" s="1" t="s">
        <v>21</v>
      </c>
      <c r="C12" s="3" t="s">
        <v>22</v>
      </c>
      <c r="D12" s="6">
        <v>16</v>
      </c>
      <c r="E12" s="1" t="s">
        <v>15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102">
      <c r="A14" s="8">
        <v>6</v>
      </c>
      <c r="B14" s="1" t="s">
        <v>23</v>
      </c>
      <c r="C14" s="3" t="s">
        <v>24</v>
      </c>
      <c r="D14" s="6">
        <v>24</v>
      </c>
      <c r="E14" s="1" t="s">
        <v>15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s="10" customFormat="1" ht="12.75">
      <c r="A16" s="7"/>
      <c r="B16" s="4"/>
      <c r="C16" s="4" t="s">
        <v>25</v>
      </c>
      <c r="D16" s="5"/>
      <c r="E16" s="4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mergeCells count="2">
    <mergeCell ref="A2:F2"/>
    <mergeCell ref="A5:F5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01 01 INTENZÍV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7">
      <selection activeCell="M11" sqref="M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30" t="s">
        <v>9</v>
      </c>
      <c r="B2" s="30"/>
      <c r="C2" s="30"/>
      <c r="D2" s="30"/>
      <c r="E2" s="30"/>
      <c r="F2" s="30"/>
      <c r="G2" s="9"/>
      <c r="H2" s="9"/>
      <c r="I2" s="9"/>
    </row>
    <row r="3" spans="1:9" ht="102">
      <c r="A3" s="8">
        <v>1</v>
      </c>
      <c r="B3" s="1" t="s">
        <v>10</v>
      </c>
      <c r="C3" s="3" t="s">
        <v>27</v>
      </c>
      <c r="D3" s="6">
        <v>2</v>
      </c>
      <c r="E3" s="1" t="s">
        <v>11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4" ht="12.75">
      <c r="C4" s="3"/>
    </row>
    <row r="6" spans="1:9" s="2" customFormat="1" ht="12.75">
      <c r="A6" s="30" t="s">
        <v>13</v>
      </c>
      <c r="B6" s="30"/>
      <c r="C6" s="30"/>
      <c r="D6" s="30"/>
      <c r="E6" s="30"/>
      <c r="F6" s="30"/>
      <c r="G6" s="9"/>
      <c r="H6" s="9"/>
      <c r="I6" s="9"/>
    </row>
    <row r="7" spans="1:9" ht="51">
      <c r="A7" s="8">
        <v>2</v>
      </c>
      <c r="B7" s="1" t="s">
        <v>14</v>
      </c>
      <c r="C7" s="3" t="s">
        <v>16</v>
      </c>
      <c r="D7" s="6">
        <v>288</v>
      </c>
      <c r="E7" s="1" t="s">
        <v>15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89.25" customHeight="1">
      <c r="A9" s="24">
        <v>3</v>
      </c>
      <c r="B9" s="1" t="s">
        <v>19</v>
      </c>
      <c r="C9" s="3" t="s">
        <v>28</v>
      </c>
      <c r="D9" s="6">
        <v>96</v>
      </c>
      <c r="E9" s="1" t="s">
        <v>15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102">
      <c r="A11" s="8">
        <v>4</v>
      </c>
      <c r="B11" s="1" t="s">
        <v>29</v>
      </c>
      <c r="C11" s="3" t="s">
        <v>30</v>
      </c>
      <c r="D11" s="6">
        <v>192</v>
      </c>
      <c r="E11" s="1" t="s">
        <v>15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s="10" customFormat="1" ht="12.75">
      <c r="A13" s="7"/>
      <c r="B13" s="4"/>
      <c r="C13" s="4" t="s">
        <v>25</v>
      </c>
      <c r="D13" s="5"/>
      <c r="E13" s="4"/>
      <c r="F13" s="5"/>
      <c r="G13" s="5"/>
      <c r="H13" s="5">
        <f>ROUND(SUM(H2:H12),0)</f>
        <v>0</v>
      </c>
      <c r="I13" s="5">
        <f>ROUND(SUM(I2:I12),0)</f>
        <v>0</v>
      </c>
    </row>
  </sheetData>
  <sheetProtection/>
  <mergeCells count="2">
    <mergeCell ref="A2:F2"/>
    <mergeCell ref="A6:F6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02 02 HOTEL ÉPÜLET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4">
      <selection activeCell="L11" sqref="L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30" t="s">
        <v>9</v>
      </c>
      <c r="B2" s="30"/>
      <c r="C2" s="30"/>
      <c r="D2" s="30"/>
      <c r="E2" s="30"/>
      <c r="F2" s="30"/>
      <c r="G2" s="9"/>
      <c r="H2" s="9"/>
      <c r="I2" s="9"/>
    </row>
    <row r="3" spans="1:9" ht="102">
      <c r="A3" s="8">
        <v>1</v>
      </c>
      <c r="B3" s="1" t="s">
        <v>10</v>
      </c>
      <c r="C3" s="3" t="s">
        <v>27</v>
      </c>
      <c r="D3" s="6">
        <v>2</v>
      </c>
      <c r="E3" s="1" t="s">
        <v>11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4" ht="12.75">
      <c r="C4" s="3"/>
    </row>
    <row r="6" spans="1:9" s="2" customFormat="1" ht="12.75">
      <c r="A6" s="30" t="s">
        <v>13</v>
      </c>
      <c r="B6" s="30"/>
      <c r="C6" s="30"/>
      <c r="D6" s="30"/>
      <c r="E6" s="30"/>
      <c r="F6" s="30"/>
      <c r="G6" s="9"/>
      <c r="H6" s="9"/>
      <c r="I6" s="9"/>
    </row>
    <row r="7" spans="1:9" ht="51">
      <c r="A7" s="8">
        <v>2</v>
      </c>
      <c r="B7" s="1" t="s">
        <v>14</v>
      </c>
      <c r="C7" s="3" t="s">
        <v>16</v>
      </c>
      <c r="D7" s="6">
        <v>36</v>
      </c>
      <c r="E7" s="1" t="s">
        <v>15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63.75" customHeight="1">
      <c r="A9" s="25">
        <v>3</v>
      </c>
      <c r="B9" s="1" t="s">
        <v>17</v>
      </c>
      <c r="C9" s="3" t="s">
        <v>32</v>
      </c>
      <c r="D9" s="6">
        <v>6</v>
      </c>
      <c r="E9" s="1" t="s">
        <v>15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89.25">
      <c r="A11" s="8">
        <v>4</v>
      </c>
      <c r="B11" s="1" t="s">
        <v>19</v>
      </c>
      <c r="C11" s="3" t="s">
        <v>28</v>
      </c>
      <c r="D11" s="6">
        <v>12</v>
      </c>
      <c r="E11" s="1" t="s">
        <v>15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102">
      <c r="A13" s="8">
        <v>5</v>
      </c>
      <c r="B13" s="1" t="s">
        <v>33</v>
      </c>
      <c r="C13" s="3" t="s">
        <v>34</v>
      </c>
      <c r="D13" s="6">
        <v>8</v>
      </c>
      <c r="E13" s="1" t="s">
        <v>15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5" spans="1:9" ht="102">
      <c r="A15" s="8">
        <v>6</v>
      </c>
      <c r="B15" s="1" t="s">
        <v>29</v>
      </c>
      <c r="C15" s="3" t="s">
        <v>30</v>
      </c>
      <c r="D15" s="6">
        <v>10</v>
      </c>
      <c r="E15" s="1" t="s">
        <v>15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7" spans="1:9" s="10" customFormat="1" ht="12.75">
      <c r="A17" s="7"/>
      <c r="B17" s="4"/>
      <c r="C17" s="4" t="s">
        <v>25</v>
      </c>
      <c r="D17" s="5"/>
      <c r="E17" s="4"/>
      <c r="F17" s="5"/>
      <c r="G17" s="5"/>
      <c r="H17" s="5">
        <f>ROUND(SUM(H2:H16),0)</f>
        <v>0</v>
      </c>
      <c r="I17" s="5">
        <f>ROUND(SUM(I2:I16),0)</f>
        <v>0</v>
      </c>
    </row>
  </sheetData>
  <sheetProtection/>
  <mergeCells count="2">
    <mergeCell ref="A2:F2"/>
    <mergeCell ref="A6:F6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03 03 MOSODA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6">
      <selection activeCell="L11" sqref="L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30" t="s">
        <v>9</v>
      </c>
      <c r="B2" s="30"/>
      <c r="C2" s="30"/>
      <c r="D2" s="30"/>
      <c r="E2" s="30"/>
      <c r="F2" s="30"/>
      <c r="G2" s="9"/>
      <c r="H2" s="9"/>
      <c r="I2" s="9"/>
    </row>
    <row r="3" spans="1:9" ht="102">
      <c r="A3" s="8">
        <v>1</v>
      </c>
      <c r="B3" s="1" t="s">
        <v>10</v>
      </c>
      <c r="C3" s="3" t="s">
        <v>27</v>
      </c>
      <c r="D3" s="6">
        <v>2</v>
      </c>
      <c r="E3" s="1" t="s">
        <v>11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4" ht="12.75">
      <c r="C4" s="3"/>
    </row>
    <row r="6" spans="1:9" s="2" customFormat="1" ht="12.75">
      <c r="A6" s="30" t="s">
        <v>13</v>
      </c>
      <c r="B6" s="30"/>
      <c r="C6" s="30"/>
      <c r="D6" s="30"/>
      <c r="E6" s="30"/>
      <c r="F6" s="30"/>
      <c r="G6" s="9"/>
      <c r="H6" s="9"/>
      <c r="I6" s="9"/>
    </row>
    <row r="7" spans="1:9" ht="51">
      <c r="A7" s="8">
        <v>2</v>
      </c>
      <c r="B7" s="1" t="s">
        <v>14</v>
      </c>
      <c r="C7" s="3" t="s">
        <v>16</v>
      </c>
      <c r="D7" s="6">
        <v>154</v>
      </c>
      <c r="E7" s="1" t="s">
        <v>15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63.75" customHeight="1">
      <c r="A9" s="25">
        <v>3</v>
      </c>
      <c r="B9" s="1" t="s">
        <v>17</v>
      </c>
      <c r="C9" s="3" t="s">
        <v>32</v>
      </c>
      <c r="D9" s="6">
        <v>16</v>
      </c>
      <c r="E9" s="1" t="s">
        <v>15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89.25">
      <c r="A11" s="8">
        <v>4</v>
      </c>
      <c r="B11" s="1" t="s">
        <v>19</v>
      </c>
      <c r="C11" s="3" t="s">
        <v>28</v>
      </c>
      <c r="D11" s="6">
        <v>74</v>
      </c>
      <c r="E11" s="1" t="s">
        <v>15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102">
      <c r="A13" s="8">
        <v>5</v>
      </c>
      <c r="B13" s="1" t="s">
        <v>33</v>
      </c>
      <c r="C13" s="3" t="s">
        <v>36</v>
      </c>
      <c r="D13" s="6">
        <v>8</v>
      </c>
      <c r="E13" s="1" t="s">
        <v>15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5" spans="1:9" ht="102">
      <c r="A15" s="8">
        <v>6</v>
      </c>
      <c r="B15" s="1" t="s">
        <v>29</v>
      </c>
      <c r="C15" s="3" t="s">
        <v>30</v>
      </c>
      <c r="D15" s="6">
        <v>10</v>
      </c>
      <c r="E15" s="1" t="s">
        <v>15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7" spans="1:9" ht="102">
      <c r="A17" s="8">
        <v>7</v>
      </c>
      <c r="B17" s="1" t="s">
        <v>37</v>
      </c>
      <c r="C17" s="3" t="s">
        <v>38</v>
      </c>
      <c r="D17" s="6">
        <v>8</v>
      </c>
      <c r="E17" s="1" t="s">
        <v>15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9" spans="1:9" ht="102">
      <c r="A19" s="8">
        <v>8</v>
      </c>
      <c r="B19" s="1" t="s">
        <v>39</v>
      </c>
      <c r="C19" s="3" t="s">
        <v>40</v>
      </c>
      <c r="D19" s="6">
        <v>36</v>
      </c>
      <c r="E19" s="1" t="s">
        <v>15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1" spans="1:9" s="10" customFormat="1" ht="12.75">
      <c r="A21" s="7"/>
      <c r="B21" s="4"/>
      <c r="C21" s="4" t="s">
        <v>25</v>
      </c>
      <c r="D21" s="5"/>
      <c r="E21" s="4"/>
      <c r="F21" s="5"/>
      <c r="G21" s="5"/>
      <c r="H21" s="5">
        <f>ROUND(SUM(H2:H20),0)</f>
        <v>0</v>
      </c>
      <c r="I21" s="5">
        <f>ROUND(SUM(I2:I20),0)</f>
        <v>0</v>
      </c>
    </row>
  </sheetData>
  <sheetProtection/>
  <mergeCells count="2">
    <mergeCell ref="A2:F2"/>
    <mergeCell ref="A6:F6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04 04 KOMPRESSZOZHÁZ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30" t="s">
        <v>13</v>
      </c>
      <c r="B2" s="30"/>
      <c r="C2" s="30"/>
      <c r="D2" s="30"/>
      <c r="E2" s="30"/>
      <c r="F2" s="30"/>
      <c r="G2" s="9"/>
      <c r="H2" s="9"/>
      <c r="I2" s="9"/>
    </row>
    <row r="3" spans="1:9" ht="51">
      <c r="A3" s="8">
        <v>1</v>
      </c>
      <c r="B3" s="1" t="s">
        <v>14</v>
      </c>
      <c r="C3" s="3" t="s">
        <v>16</v>
      </c>
      <c r="D3" s="6">
        <v>30</v>
      </c>
      <c r="E3" s="1" t="s">
        <v>15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5" spans="1:9" ht="89.25">
      <c r="A5" s="8">
        <v>2</v>
      </c>
      <c r="B5" s="1" t="s">
        <v>19</v>
      </c>
      <c r="C5" s="3" t="s">
        <v>28</v>
      </c>
      <c r="D5" s="6">
        <v>6</v>
      </c>
      <c r="E5" s="1" t="s">
        <v>15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ht="102">
      <c r="A7" s="8">
        <v>3</v>
      </c>
      <c r="B7" s="1" t="s">
        <v>33</v>
      </c>
      <c r="C7" s="3" t="s">
        <v>36</v>
      </c>
      <c r="D7" s="6">
        <v>24</v>
      </c>
      <c r="E7" s="1" t="s">
        <v>15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s="10" customFormat="1" ht="12.75" customHeight="1">
      <c r="A9" s="22"/>
      <c r="B9" s="4"/>
      <c r="C9" s="4" t="s">
        <v>25</v>
      </c>
      <c r="D9" s="5"/>
      <c r="E9" s="4"/>
      <c r="F9" s="5"/>
      <c r="G9" s="5"/>
      <c r="H9" s="5">
        <f>ROUND(SUM(H2:H8),0)</f>
        <v>0</v>
      </c>
      <c r="I9" s="5">
        <f>ROUND(SUM(I2:I8),0)</f>
        <v>0</v>
      </c>
    </row>
  </sheetData>
  <sheetProtection/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05 05 HŐKÖZPONT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0">
      <selection activeCell="M11" sqref="M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30" t="s">
        <v>13</v>
      </c>
      <c r="B2" s="30"/>
      <c r="C2" s="30"/>
      <c r="D2" s="30"/>
      <c r="E2" s="30"/>
      <c r="F2" s="30"/>
      <c r="G2" s="9"/>
      <c r="H2" s="9"/>
      <c r="I2" s="9"/>
    </row>
    <row r="3" spans="1:9" ht="51">
      <c r="A3" s="8">
        <v>1</v>
      </c>
      <c r="B3" s="1" t="s">
        <v>14</v>
      </c>
      <c r="C3" s="3" t="s">
        <v>16</v>
      </c>
      <c r="D3" s="6">
        <v>124</v>
      </c>
      <c r="E3" s="1" t="s">
        <v>15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5" spans="1:9" ht="63.75">
      <c r="A5" s="8">
        <v>2</v>
      </c>
      <c r="B5" s="1" t="s">
        <v>17</v>
      </c>
      <c r="C5" s="3" t="s">
        <v>32</v>
      </c>
      <c r="D5" s="6">
        <v>26</v>
      </c>
      <c r="E5" s="1" t="s">
        <v>15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ht="89.25">
      <c r="A7" s="8">
        <v>3</v>
      </c>
      <c r="B7" s="1" t="s">
        <v>19</v>
      </c>
      <c r="C7" s="3" t="s">
        <v>28</v>
      </c>
      <c r="D7" s="6">
        <v>6</v>
      </c>
      <c r="E7" s="1" t="s">
        <v>15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102" customHeight="1">
      <c r="A9" s="25">
        <v>4</v>
      </c>
      <c r="B9" s="1" t="s">
        <v>33</v>
      </c>
      <c r="C9" s="3" t="s">
        <v>36</v>
      </c>
      <c r="D9" s="6">
        <v>36</v>
      </c>
      <c r="E9" s="1" t="s">
        <v>15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102">
      <c r="A11" s="8">
        <v>5</v>
      </c>
      <c r="B11" s="1" t="s">
        <v>29</v>
      </c>
      <c r="C11" s="3" t="s">
        <v>30</v>
      </c>
      <c r="D11" s="6">
        <v>56</v>
      </c>
      <c r="E11" s="1" t="s">
        <v>15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s="10" customFormat="1" ht="12.75">
      <c r="A13" s="7"/>
      <c r="B13" s="4"/>
      <c r="C13" s="4" t="s">
        <v>25</v>
      </c>
      <c r="D13" s="5"/>
      <c r="E13" s="4"/>
      <c r="F13" s="5"/>
      <c r="G13" s="5"/>
      <c r="H13" s="5">
        <f>ROUND(SUM(H2:H12),0)</f>
        <v>0</v>
      </c>
      <c r="I13" s="5">
        <f>ROUND(SUM(I2:I12),0)</f>
        <v>0</v>
      </c>
    </row>
  </sheetData>
  <sheetProtection/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06 06 KONYHA ALATT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5">
      <selection activeCell="L11" sqref="L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30" t="s">
        <v>9</v>
      </c>
      <c r="B2" s="30"/>
      <c r="C2" s="30"/>
      <c r="D2" s="30"/>
      <c r="E2" s="30"/>
      <c r="F2" s="30"/>
      <c r="G2" s="9"/>
      <c r="H2" s="9"/>
      <c r="I2" s="9"/>
    </row>
    <row r="3" spans="1:9" ht="102">
      <c r="A3" s="8">
        <v>1</v>
      </c>
      <c r="B3" s="1" t="s">
        <v>10</v>
      </c>
      <c r="C3" s="3" t="s">
        <v>27</v>
      </c>
      <c r="D3" s="6">
        <v>2</v>
      </c>
      <c r="E3" s="1" t="s">
        <v>11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4" ht="12.75">
      <c r="C4" s="3"/>
    </row>
    <row r="6" spans="1:9" s="2" customFormat="1" ht="12.75">
      <c r="A6" s="30" t="s">
        <v>13</v>
      </c>
      <c r="B6" s="30"/>
      <c r="C6" s="30"/>
      <c r="D6" s="30"/>
      <c r="E6" s="30"/>
      <c r="F6" s="30"/>
      <c r="G6" s="9"/>
      <c r="H6" s="9"/>
      <c r="I6" s="9"/>
    </row>
    <row r="7" spans="1:9" ht="51">
      <c r="A7" s="8">
        <v>2</v>
      </c>
      <c r="B7" s="1" t="s">
        <v>14</v>
      </c>
      <c r="C7" s="3" t="s">
        <v>16</v>
      </c>
      <c r="D7" s="6">
        <v>84</v>
      </c>
      <c r="E7" s="1" t="s">
        <v>15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63.75" customHeight="1">
      <c r="A9" s="25">
        <v>3</v>
      </c>
      <c r="B9" s="1" t="s">
        <v>17</v>
      </c>
      <c r="C9" s="3" t="s">
        <v>32</v>
      </c>
      <c r="D9" s="6">
        <v>40</v>
      </c>
      <c r="E9" s="1" t="s">
        <v>15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89.25">
      <c r="A11" s="8">
        <v>4</v>
      </c>
      <c r="B11" s="1" t="s">
        <v>19</v>
      </c>
      <c r="C11" s="3" t="s">
        <v>28</v>
      </c>
      <c r="D11" s="6">
        <v>38</v>
      </c>
      <c r="E11" s="1" t="s">
        <v>15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102">
      <c r="A13" s="8">
        <v>5</v>
      </c>
      <c r="B13" s="1" t="s">
        <v>29</v>
      </c>
      <c r="C13" s="3" t="s">
        <v>30</v>
      </c>
      <c r="D13" s="6">
        <v>6</v>
      </c>
      <c r="E13" s="1" t="s">
        <v>15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5" spans="1:9" s="10" customFormat="1" ht="12.75">
      <c r="A15" s="7"/>
      <c r="B15" s="4"/>
      <c r="C15" s="4" t="s">
        <v>25</v>
      </c>
      <c r="D15" s="5"/>
      <c r="E15" s="4"/>
      <c r="F15" s="5"/>
      <c r="G15" s="5"/>
      <c r="H15" s="5">
        <f>ROUND(SUM(H2:H14),0)</f>
        <v>0</v>
      </c>
      <c r="I15" s="5">
        <f>ROUND(SUM(I2:I14),0)</f>
        <v>0</v>
      </c>
    </row>
  </sheetData>
  <sheetProtection/>
  <mergeCells count="2">
    <mergeCell ref="A2:F2"/>
    <mergeCell ref="A6:F6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07 07 EBÉDLŐ ALATT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Suhajda Márta</cp:lastModifiedBy>
  <cp:lastPrinted>2015-07-03T06:23:54Z</cp:lastPrinted>
  <dcterms:created xsi:type="dcterms:W3CDTF">2015-07-03T06:07:02Z</dcterms:created>
  <dcterms:modified xsi:type="dcterms:W3CDTF">2016-02-11T12:22:10Z</dcterms:modified>
  <cp:category/>
  <cp:version/>
  <cp:contentType/>
  <cp:contentStatus/>
</cp:coreProperties>
</file>